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
    </mc:Choice>
  </mc:AlternateContent>
  <workbookProtection workbookPassword="8649" lockStructure="1"/>
  <bookViews>
    <workbookView minimized="1"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<sst xmlns="http://schemas.openxmlformats.org/spreadsheetml/2006/main" count="221" uniqueCount="111">
  <si>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</si>
  <si>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</si>
  <si>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</si>
  <si>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</si>
  <si>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</si>
  <si>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</si>
  <si>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</si>
  <si>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</si>
  <si>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</si>
  <si>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</si>
  <si>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</si>
  <si>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</si>
  <si>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</si>
  <si>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</si>
  <si>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</si>
  <si>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</si>
  <si>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</si>
  <si>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</si>
  <si>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</si>
  <si>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</si>
  <si>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</si>
  <si>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</si>
  <si>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</si>
  <si>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</si>
  <si>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</si>
  <si>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</si>
  <si>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</si>
  <si>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</si>
  <si>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</si>
  <si>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</si>
  <si>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</si>
  <si>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</si>
  <si>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</si>
  <si>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</si>
  <si>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</si>
  <si>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</si>
  <si>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</si>
  <si>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</si>
  <si>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</si>
  <si>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</si>
  <si>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</si>
  <si>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</si>
  <si>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</si>
  <si>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</si>
  <si>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</si>
  <si>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</si>
  <si>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</si>
  <si>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</si>
  <si>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</si>
  <si>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</si>
  <si>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</si>
  <si>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</si>
  <si>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</si>
  <si>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</si>
  <si>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</si>
  <si>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</si>
  <si>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</si>
  <si>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</si>
  <si>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</si>
  <si>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</si>
  <si>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</si>
  <si>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</si>
  <si>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</si>
  <si>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</si>
  <si>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</si>
  <si>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</si>
  <si>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</si>
  <si>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</si>
  <si>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</si>
  <si>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</si>
  <si>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</si>
  <si>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</si>
  <si>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</si>
  <si>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</si>
  <si>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</si>
  <si>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</si>
  <si>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</si>
  <si>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</si>
  <si>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</si>
  <si>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</si>
  <si>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</si>
  <si>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</si>
  <si>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</si>
  <si>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</si>
  <si>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</si>
  <si>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</si>
  <si>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</si>
  <si>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</si>
  <si>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</si>
  <si>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</si>
  <si>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</si>
  <si>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</si>
  <si>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</si>
  <si>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</si>
  <si>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</si>
  <si>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</si>
  <si>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吉賀町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</si>
  <si>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</si>
  <si>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</si>
  <si>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</si>
  <si>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</si>
  <si>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</si>
  <si>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</si>
  <si>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</si>
  <si>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</si>
  <si>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</si>
  <si>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</si>
  <si>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</si>
  <si>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建設工事が無い為、①収益的収支比率、④企業債残高対事業規模比率は改善しているが①収益的収支比率に関しては一般会計繰入金による部分が大きい。今後、総費用の削減を検討していく。
　⑤経費回収率、⑥汚水処理原価は高額の施設修繕があった為、過去に比べて水準が悪化している。その他の経費に変動は特別見られない。
　区域内に町営住宅や新築住宅の建築があり⑧水洗化率自体は改善している。しかし人口減少の影響が大きく水洗化人口が減少しているため⑦施設利用率は悪化している。今後施設の運用に係る経費で削減できるものがあるか検討してく。</t>
    <rPh sb="1" eb="3">
      <t>ケンセツ</t>
    </rPh>
    <rPh sb="3" eb="5">
      <t>コウジ</t>
    </rPh>
    <rPh sb="6" eb="7">
      <t>ナ</t>
    </rPh>
    <rPh sb="8" eb="9">
      <t>タメ</t>
    </rPh>
    <rPh sb="11" eb="14">
      <t>シュウエキテキ</t>
    </rPh>
    <rPh sb="14" eb="16">
      <t>シュウシ</t>
    </rPh>
    <rPh sb="16" eb="18">
      <t>ヒリツ</t>
    </rPh>
    <rPh sb="20" eb="22">
      <t>キギョウ</t>
    </rPh>
    <rPh sb="22" eb="23">
      <t>サイ</t>
    </rPh>
    <rPh sb="23" eb="25">
      <t>ザンダカ</t>
    </rPh>
    <rPh sb="25" eb="26">
      <t>タイ</t>
    </rPh>
    <rPh sb="26" eb="28">
      <t>ジギョウ</t>
    </rPh>
    <rPh sb="28" eb="30">
      <t>キボ</t>
    </rPh>
    <rPh sb="30" eb="32">
      <t>ヒリツ</t>
    </rPh>
    <rPh sb="33" eb="35">
      <t>カイゼン</t>
    </rPh>
    <rPh sb="41" eb="44">
      <t>シュウエキテキ</t>
    </rPh>
    <rPh sb="44" eb="46">
      <t>シュウシ</t>
    </rPh>
    <rPh sb="46" eb="48">
      <t>ヒリツ</t>
    </rPh>
    <rPh sb="49" eb="50">
      <t>カン</t>
    </rPh>
    <rPh sb="53" eb="55">
      <t>イッパン</t>
    </rPh>
    <rPh sb="55" eb="57">
      <t>カイケイ</t>
    </rPh>
    <rPh sb="57" eb="59">
      <t>クリイレ</t>
    </rPh>
    <rPh sb="59" eb="60">
      <t>キン</t>
    </rPh>
    <rPh sb="63" eb="65">
      <t>ブブン</t>
    </rPh>
    <rPh sb="66" eb="67">
      <t>オオ</t>
    </rPh>
    <rPh sb="70" eb="72">
      <t>コンゴ</t>
    </rPh>
    <rPh sb="73" eb="76">
      <t>ソウヒヨウ</t>
    </rPh>
    <rPh sb="77" eb="79">
      <t>サクゲン</t>
    </rPh>
    <rPh sb="80" eb="82">
      <t>ケントウ</t>
    </rPh>
    <rPh sb="90" eb="92">
      <t>ケイヒ</t>
    </rPh>
    <rPh sb="92" eb="94">
      <t>カイシュウ</t>
    </rPh>
    <rPh sb="94" eb="95">
      <t>リツ</t>
    </rPh>
    <rPh sb="97" eb="99">
      <t>オスイ</t>
    </rPh>
    <rPh sb="99" eb="101">
      <t>ショリ</t>
    </rPh>
    <rPh sb="101" eb="103">
      <t>ゲンカ</t>
    </rPh>
    <rPh sb="104" eb="106">
      <t>コウガク</t>
    </rPh>
    <rPh sb="107" eb="109">
      <t>シセツ</t>
    </rPh>
    <rPh sb="109" eb="111">
      <t>シュウゼン</t>
    </rPh>
    <rPh sb="115" eb="116">
      <t>タメ</t>
    </rPh>
    <rPh sb="117" eb="119">
      <t>カコ</t>
    </rPh>
    <rPh sb="120" eb="121">
      <t>クラ</t>
    </rPh>
    <rPh sb="123" eb="125">
      <t>スイジュン</t>
    </rPh>
    <rPh sb="126" eb="128">
      <t>アッカ</t>
    </rPh>
    <rPh sb="135" eb="136">
      <t>タ</t>
    </rPh>
    <rPh sb="137" eb="139">
      <t>ケイヒ</t>
    </rPh>
    <rPh sb="140" eb="142">
      <t>ヘンドウ</t>
    </rPh>
    <rPh sb="143" eb="145">
      <t>トクベツ</t>
    </rPh>
    <rPh sb="145" eb="146">
      <t>ミ</t>
    </rPh>
    <rPh sb="153" eb="156">
      <t>クイキナイ</t>
    </rPh>
    <rPh sb="157" eb="159">
      <t>チョウエイ</t>
    </rPh>
    <rPh sb="159" eb="161">
      <t>ジュウタク</t>
    </rPh>
    <rPh sb="162" eb="164">
      <t>シンチク</t>
    </rPh>
    <rPh sb="164" eb="166">
      <t>ジュウタク</t>
    </rPh>
    <rPh sb="167" eb="169">
      <t>ケンチク</t>
    </rPh>
    <rPh sb="173" eb="176">
      <t>スイセンカ</t>
    </rPh>
    <rPh sb="176" eb="177">
      <t>リツ</t>
    </rPh>
    <rPh sb="177" eb="179">
      <t>ジタイ</t>
    </rPh>
    <rPh sb="180" eb="182">
      <t>カイゼン</t>
    </rPh>
    <rPh sb="190" eb="192">
      <t>ジンコウ</t>
    </rPh>
    <rPh sb="192" eb="194">
      <t>ゲンショウ</t>
    </rPh>
    <rPh sb="195" eb="197">
      <t>エイキョウ</t>
    </rPh>
    <rPh sb="198" eb="199">
      <t>オオ</t>
    </rPh>
    <rPh sb="201" eb="204">
      <t>スイセンカ</t>
    </rPh>
    <rPh sb="204" eb="206">
      <t>ジンコウ</t>
    </rPh>
    <rPh sb="207" eb="209">
      <t>ゲンショウ</t>
    </rPh>
    <rPh sb="222" eb="224">
      <t>アッカ</t>
    </rPh>
    <rPh sb="229" eb="231">
      <t>コンゴ</t>
    </rPh>
    <rPh sb="231" eb="233">
      <t>シセツ</t>
    </rPh>
    <rPh sb="234" eb="236">
      <t>ウンヨウ</t>
    </rPh>
    <rPh sb="237" eb="238">
      <t>カカワ</t>
    </rPh>
    <rPh sb="239" eb="241">
      <t>ケイヒ</t>
    </rPh>
    <rPh sb="242" eb="244">
      <t>サクゲン</t>
    </rPh>
    <rPh sb="253" eb="255">
      <t>ケントウ</t>
    </rPh>
    <phoneticPr fontId="4"/>
  </si>
  <si>
    <t>　事業を継続可能なものにする為、次年度以降も各指標の状況に合わせて加入促進や経営の見直しを行っていく。
　今後の予定として、企業会計の導入、ストックマネジメント策定を予定している。</t>
    <phoneticPr fontId="4"/>
  </si>
  <si>
    <t>　平成２７年度に移設工事があった為、③管渠改善率が上昇した。管渠に関しては対策の必要は無いが、処理施設の設備関係の更新が必要になってきている。
　長期的な支出も含め見通しを立てるため、ストックマネジメントを策定を行う。</t>
    <rPh sb="8" eb="10">
      <t>イセツ</t>
    </rPh>
    <rPh sb="10" eb="12">
      <t>コウジ</t>
    </rPh>
    <rPh sb="16" eb="17">
      <t>タメ</t>
    </rPh>
    <rPh sb="19" eb="20">
      <t>カン</t>
    </rPh>
    <rPh sb="20" eb="21">
      <t>キョ</t>
    </rPh>
    <rPh sb="21" eb="23">
      <t>カイゼン</t>
    </rPh>
    <rPh sb="23" eb="24">
      <t>リツ</t>
    </rPh>
    <rPh sb="25" eb="2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</si>
</sst>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0.4</c:v>
                </c:pt>
              </c:numCache>
            </c:numRef>
          </c:val>
        </c:ser>
        <c:dLbls>
          <c:showLegendKey val="0"/>
          <c:showVal val="0"/>
          <c:showCatName val="0"/>
          <c:showSerName val="0"/>
          <c:showPercent val="0"/>
          <c:showBubbleSize val="0"/>
        </c:dLbls>
        <c:gapWidth val="150"/>
        <c:axId val="355024424"/>
        <c:axId val="3550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355024424"/>
        <c:axId val="355024032"/>
      </c:lineChart>
      <c:dateAx>
        <c:axId val="355024424"/>
        <c:scaling>
          <c:orientation val="minMax"/>
        </c:scaling>
        <c:delete val="1"/>
        <c:axPos val="b"/>
        <c:numFmt formatCode="ge" sourceLinked="1"/>
        <c:majorTickMark val="none"/>
        <c:minorTickMark val="none"/>
        <c:tickLblPos val="none"/>
        <c:crossAx val="355024032"/>
        <c:crosses val="autoZero"/>
        <c:auto val="1"/>
        <c:lblOffset val="100"/>
        <c:baseTimeUnit val="years"/>
      </c:dateAx>
      <c:valAx>
        <c:axId val="3550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02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47.34</c:v>
                </c:pt>
                <c:pt idx="1">
                  <c:v>45.66</c:v>
                </c:pt>
                <c:pt idx="2">
                  <c:v>45.66</c:v>
                </c:pt>
                <c:pt idx="3">
                  <c:v>44.54</c:v>
                </c:pt>
                <c:pt idx="4">
                  <c:v>43.42</c:v>
                </c:pt>
              </c:numCache>
            </c:numRef>
          </c:val>
        </c:ser>
        <c:dLbls>
          <c:showLegendKey val="0"/>
          <c:showVal val="0"/>
          <c:showCatName val="0"/>
          <c:showSerName val="0"/>
          <c:showPercent val="0"/>
          <c:showBubbleSize val="0"/>
        </c:dLbls>
        <c:gapWidth val="150"/>
        <c:axId val="359519512"/>
        <c:axId val="3595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359519512"/>
        <c:axId val="359519904"/>
      </c:lineChart>
      <c:dateAx>
        <c:axId val="359519512"/>
        <c:scaling>
          <c:orientation val="minMax"/>
        </c:scaling>
        <c:delete val="1"/>
        <c:axPos val="b"/>
        <c:numFmt formatCode="ge" sourceLinked="1"/>
        <c:majorTickMark val="none"/>
        <c:minorTickMark val="none"/>
        <c:tickLblPos val="none"/>
        <c:crossAx val="359519904"/>
        <c:crosses val="autoZero"/>
        <c:auto val="1"/>
        <c:lblOffset val="100"/>
        <c:baseTimeUnit val="years"/>
      </c:dateAx>
      <c:valAx>
        <c:axId val="3595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1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79.52</c:v>
                </c:pt>
                <c:pt idx="1">
                  <c:v>81.86</c:v>
                </c:pt>
                <c:pt idx="2">
                  <c:v>84.13</c:v>
                </c:pt>
                <c:pt idx="3">
                  <c:v>84.98</c:v>
                </c:pt>
                <c:pt idx="4">
                  <c:v>87.21</c:v>
                </c:pt>
              </c:numCache>
            </c:numRef>
          </c:val>
        </c:ser>
        <c:dLbls>
          <c:showLegendKey val="0"/>
          <c:showVal val="0"/>
          <c:showCatName val="0"/>
          <c:showSerName val="0"/>
          <c:showPercent val="0"/>
          <c:showBubbleSize val="0"/>
        </c:dLbls>
        <c:gapWidth val="150"/>
        <c:axId val="359521080"/>
        <c:axId val="3595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359521080"/>
        <c:axId val="359521472"/>
      </c:lineChart>
      <c:dateAx>
        <c:axId val="359521080"/>
        <c:scaling>
          <c:orientation val="minMax"/>
        </c:scaling>
        <c:delete val="1"/>
        <c:axPos val="b"/>
        <c:numFmt formatCode="ge" sourceLinked="1"/>
        <c:majorTickMark val="none"/>
        <c:minorTickMark val="none"/>
        <c:tickLblPos val="none"/>
        <c:crossAx val="359521472"/>
        <c:crosses val="autoZero"/>
        <c:auto val="1"/>
        <c:lblOffset val="100"/>
        <c:baseTimeUnit val="years"/>
      </c:dateAx>
      <c:valAx>
        <c:axId val="3595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2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57.33</c:v>
                </c:pt>
                <c:pt idx="1">
                  <c:v>61.12</c:v>
                </c:pt>
                <c:pt idx="2">
                  <c:v>69.39</c:v>
                </c:pt>
                <c:pt idx="3">
                  <c:v>89.38</c:v>
                </c:pt>
                <c:pt idx="4">
                  <c:v>92.21</c:v>
                </c:pt>
              </c:numCache>
            </c:numRef>
          </c:val>
        </c:ser>
        <c:dLbls>
          <c:showLegendKey val="0"/>
          <c:showVal val="0"/>
          <c:showCatName val="0"/>
          <c:showSerName val="0"/>
          <c:showPercent val="0"/>
          <c:showBubbleSize val="0"/>
        </c:dLbls>
        <c:gapWidth val="150"/>
        <c:axId val="355025600"/>
        <c:axId val="35852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5025600"/>
        <c:axId val="358524712"/>
      </c:lineChart>
      <c:dateAx>
        <c:axId val="355025600"/>
        <c:scaling>
          <c:orientation val="minMax"/>
        </c:scaling>
        <c:delete val="1"/>
        <c:axPos val="b"/>
        <c:numFmt formatCode="ge" sourceLinked="1"/>
        <c:majorTickMark val="none"/>
        <c:minorTickMark val="none"/>
        <c:tickLblPos val="none"/>
        <c:crossAx val="358524712"/>
        <c:crosses val="autoZero"/>
        <c:auto val="1"/>
        <c:lblOffset val="100"/>
        <c:baseTimeUnit val="years"/>
      </c:dateAx>
      <c:valAx>
        <c:axId val="35852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0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8525888"/>
        <c:axId val="35852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525888"/>
        <c:axId val="358526280"/>
      </c:lineChart>
      <c:dateAx>
        <c:axId val="358525888"/>
        <c:scaling>
          <c:orientation val="minMax"/>
        </c:scaling>
        <c:delete val="1"/>
        <c:axPos val="b"/>
        <c:numFmt formatCode="ge" sourceLinked="1"/>
        <c:majorTickMark val="none"/>
        <c:minorTickMark val="none"/>
        <c:tickLblPos val="none"/>
        <c:crossAx val="358526280"/>
        <c:crosses val="autoZero"/>
        <c:auto val="1"/>
        <c:lblOffset val="100"/>
        <c:baseTimeUnit val="years"/>
      </c:dateAx>
      <c:valAx>
        <c:axId val="35852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8527456"/>
        <c:axId val="35852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527456"/>
        <c:axId val="358527848"/>
      </c:lineChart>
      <c:dateAx>
        <c:axId val="358527456"/>
        <c:scaling>
          <c:orientation val="minMax"/>
        </c:scaling>
        <c:delete val="1"/>
        <c:axPos val="b"/>
        <c:numFmt formatCode="ge" sourceLinked="1"/>
        <c:majorTickMark val="none"/>
        <c:minorTickMark val="none"/>
        <c:tickLblPos val="none"/>
        <c:crossAx val="358527848"/>
        <c:crosses val="autoZero"/>
        <c:auto val="1"/>
        <c:lblOffset val="100"/>
        <c:baseTimeUnit val="years"/>
      </c:dateAx>
      <c:valAx>
        <c:axId val="35852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8529024"/>
        <c:axId val="35852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529024"/>
        <c:axId val="358529416"/>
      </c:lineChart>
      <c:dateAx>
        <c:axId val="358529024"/>
        <c:scaling>
          <c:orientation val="minMax"/>
        </c:scaling>
        <c:delete val="1"/>
        <c:axPos val="b"/>
        <c:numFmt formatCode="ge" sourceLinked="1"/>
        <c:majorTickMark val="none"/>
        <c:minorTickMark val="none"/>
        <c:tickLblPos val="none"/>
        <c:crossAx val="358529416"/>
        <c:crosses val="autoZero"/>
        <c:auto val="1"/>
        <c:lblOffset val="100"/>
        <c:baseTimeUnit val="years"/>
      </c:dateAx>
      <c:valAx>
        <c:axId val="35852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8530592"/>
        <c:axId val="35853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530592"/>
        <c:axId val="358530984"/>
      </c:lineChart>
      <c:dateAx>
        <c:axId val="358530592"/>
        <c:scaling>
          <c:orientation val="minMax"/>
        </c:scaling>
        <c:delete val="1"/>
        <c:axPos val="b"/>
        <c:numFmt formatCode="ge" sourceLinked="1"/>
        <c:majorTickMark val="none"/>
        <c:minorTickMark val="none"/>
        <c:tickLblPos val="none"/>
        <c:crossAx val="358530984"/>
        <c:crosses val="autoZero"/>
        <c:auto val="1"/>
        <c:lblOffset val="100"/>
        <c:baseTimeUnit val="years"/>
      </c:dateAx>
      <c:valAx>
        <c:axId val="35853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1023.44</c:v>
                </c:pt>
                <c:pt idx="1">
                  <c:v>836.82</c:v>
                </c:pt>
                <c:pt idx="2">
                  <c:v>724.1</c:v>
                </c:pt>
                <c:pt idx="3">
                  <c:v>625.46</c:v>
                </c:pt>
                <c:pt idx="4">
                  <c:v>597.98</c:v>
                </c:pt>
              </c:numCache>
            </c:numRef>
          </c:val>
        </c:ser>
        <c:dLbls>
          <c:showLegendKey val="0"/>
          <c:showVal val="0"/>
          <c:showCatName val="0"/>
          <c:showSerName val="0"/>
          <c:showPercent val="0"/>
          <c:showBubbleSize val="0"/>
        </c:dLbls>
        <c:gapWidth val="150"/>
        <c:axId val="358532160"/>
        <c:axId val="3595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358532160"/>
        <c:axId val="359515200"/>
      </c:lineChart>
      <c:dateAx>
        <c:axId val="358532160"/>
        <c:scaling>
          <c:orientation val="minMax"/>
        </c:scaling>
        <c:delete val="1"/>
        <c:axPos val="b"/>
        <c:numFmt formatCode="ge" sourceLinked="1"/>
        <c:majorTickMark val="none"/>
        <c:minorTickMark val="none"/>
        <c:tickLblPos val="none"/>
        <c:crossAx val="359515200"/>
        <c:crosses val="autoZero"/>
        <c:auto val="1"/>
        <c:lblOffset val="100"/>
        <c:baseTimeUnit val="years"/>
      </c:dateAx>
      <c:valAx>
        <c:axId val="3595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43.04</c:v>
                </c:pt>
                <c:pt idx="1">
                  <c:v>42.9</c:v>
                </c:pt>
                <c:pt idx="2">
                  <c:v>40.880000000000003</c:v>
                </c:pt>
                <c:pt idx="3">
                  <c:v>22.79</c:v>
                </c:pt>
                <c:pt idx="4">
                  <c:v>33.11</c:v>
                </c:pt>
              </c:numCache>
            </c:numRef>
          </c:val>
        </c:ser>
        <c:dLbls>
          <c:showLegendKey val="0"/>
          <c:showVal val="0"/>
          <c:showCatName val="0"/>
          <c:showSerName val="0"/>
          <c:showPercent val="0"/>
          <c:showBubbleSize val="0"/>
        </c:dLbls>
        <c:gapWidth val="150"/>
        <c:axId val="359516376"/>
        <c:axId val="3595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359516376"/>
        <c:axId val="359516768"/>
      </c:lineChart>
      <c:dateAx>
        <c:axId val="359516376"/>
        <c:scaling>
          <c:orientation val="minMax"/>
        </c:scaling>
        <c:delete val="1"/>
        <c:axPos val="b"/>
        <c:numFmt formatCode="ge" sourceLinked="1"/>
        <c:majorTickMark val="none"/>
        <c:minorTickMark val="none"/>
        <c:tickLblPos val="none"/>
        <c:crossAx val="359516768"/>
        <c:crosses val="autoZero"/>
        <c:auto val="1"/>
        <c:lblOffset val="100"/>
        <c:baseTimeUnit val="years"/>
      </c:dateAx>
      <c:valAx>
        <c:axId val="3595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1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358.19</c:v>
                </c:pt>
                <c:pt idx="1">
                  <c:v>365.07</c:v>
                </c:pt>
                <c:pt idx="2">
                  <c:v>368.64</c:v>
                </c:pt>
                <c:pt idx="3">
                  <c:v>690</c:v>
                </c:pt>
                <c:pt idx="4">
                  <c:v>493.85</c:v>
                </c:pt>
              </c:numCache>
            </c:numRef>
          </c:val>
        </c:ser>
        <c:dLbls>
          <c:showLegendKey val="0"/>
          <c:showVal val="0"/>
          <c:showCatName val="0"/>
          <c:showSerName val="0"/>
          <c:showPercent val="0"/>
          <c:showBubbleSize val="0"/>
        </c:dLbls>
        <c:gapWidth val="150"/>
        <c:axId val="359517944"/>
        <c:axId val="3595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359517944"/>
        <c:axId val="359518336"/>
      </c:lineChart>
      <c:dateAx>
        <c:axId val="359517944"/>
        <c:scaling>
          <c:orientation val="minMax"/>
        </c:scaling>
        <c:delete val="1"/>
        <c:axPos val="b"/>
        <c:numFmt formatCode="ge" sourceLinked="1"/>
        <c:majorTickMark val="none"/>
        <c:minorTickMark val="none"/>
        <c:tickLblPos val="none"/>
        <c:crossAx val="359518336"/>
        <c:crosses val="autoZero"/>
        <c:auto val="1"/>
        <c:lblOffset val="100"/>
        <c:baseTimeUnit val="years"/>
      </c:dateAx>
      <c:valAx>
        <c:axId val="3595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1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島根県　吉賀町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6516</v>
      </c>
      <c r="AM8" s="64"/>
      <c r="AN8" s="64"/>
      <c r="AO8" s="64"/>
      <c r="AP8" s="64"/>
      <c r="AQ8" s="64"/>
      <c r="AR8" s="64"/>
      <c r="AS8" s="64"/>
      <c r="AT8" s="63">
        <f>データ!S6</f>
        <v>336.5</v>
      </c>
      <c r="AU8" s="63"/>
      <c r="AV8" s="63"/>
      <c r="AW8" s="63"/>
      <c r="AX8" s="63"/>
      <c r="AY8" s="63"/>
      <c r="AZ8" s="63"/>
      <c r="BA8" s="63"/>
      <c r="BB8" s="63">
        <f>データ!T6</f>
        <v>19.36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8.65</v>
      </c>
      <c r="Q10" s="63"/>
      <c r="R10" s="63"/>
      <c r="S10" s="63"/>
      <c r="T10" s="63"/>
      <c r="U10" s="63"/>
      <c r="V10" s="63"/>
      <c r="W10" s="63">
        <f>データ!P6</f>
        <v>100</v>
      </c>
      <c r="X10" s="63"/>
      <c r="Y10" s="63"/>
      <c r="Z10" s="63"/>
      <c r="AA10" s="63"/>
      <c r="AB10" s="63"/>
      <c r="AC10" s="63"/>
      <c r="AD10" s="64">
        <f>データ!Q6</f>
        <v>3150</v>
      </c>
      <c r="AE10" s="64"/>
      <c r="AF10" s="64"/>
      <c r="AG10" s="64"/>
      <c r="AH10" s="64"/>
      <c r="AI10" s="64"/>
      <c r="AJ10" s="64"/>
      <c r="AK10" s="2"/>
      <c r="AL10" s="64">
        <f>データ!U6</f>
        <v>555</v>
      </c>
      <c r="AM10" s="64"/>
      <c r="AN10" s="64"/>
      <c r="AO10" s="64"/>
      <c r="AP10" s="64"/>
      <c r="AQ10" s="64"/>
      <c r="AR10" s="64"/>
      <c r="AS10" s="64"/>
      <c r="AT10" s="63">
        <f>データ!V6</f>
        <v>0.25</v>
      </c>
      <c r="AU10" s="63"/>
      <c r="AV10" s="63"/>
      <c r="AW10" s="63"/>
      <c r="AX10" s="63"/>
      <c r="AY10" s="63"/>
      <c r="AZ10" s="63"/>
      <c r="BA10" s="63"/>
      <c r="BB10" s="63">
        <f>データ!W6</f>
        <v>2220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325058</v>
      </c>
      <c r="D6" s="31">
        <f t="shared" si="3"/>
        <v>47</v>
      </c>
      <c r="E6" s="31">
        <f t="shared" si="3"/>
        <v>17</v>
      </c>
      <c r="F6" s="31">
        <f t="shared" si="3"/>
        <v>5</v>
      </c>
      <c r="G6" s="31">
        <f t="shared" si="3"/>
        <v>0</v>
      </c>
      <c r="H6" s="31" t="str">
        <f t="shared" si="3"/>
        <v>島根県　吉賀町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8.65</v>
      </c>
      <c r="P6" s="32">
        <f t="shared" si="3"/>
        <v>100</v>
      </c>
      <c r="Q6" s="32">
        <f t="shared" si="3"/>
        <v>3150</v>
      </c>
      <c r="R6" s="32">
        <f t="shared" si="3"/>
        <v>6516</v>
      </c>
      <c r="S6" s="32">
        <f t="shared" si="3"/>
        <v>336.5</v>
      </c>
      <c r="T6" s="32">
        <f t="shared" si="3"/>
        <v>19.36</v>
      </c>
      <c r="U6" s="32">
        <f t="shared" si="3"/>
        <v>555</v>
      </c>
      <c r="V6" s="32">
        <f t="shared" si="3"/>
        <v>0.25</v>
      </c>
      <c r="W6" s="32">
        <f t="shared" si="3"/>
        <v>2220</v>
      </c>
      <c r="X6" s="33">
        <f>IF(X7="",NA(),X7)</f>
        <v>57.33</v>
      </c>
      <c r="Y6" s="33">
        <f t="shared" ref="Y6:AG6" si="4">IF(Y7="",NA(),Y7)</f>
        <v>61.12</v>
      </c>
      <c r="Z6" s="33">
        <f t="shared" si="4"/>
        <v>69.39</v>
      </c>
      <c r="AA6" s="33">
        <f t="shared" si="4"/>
        <v>89.38</v>
      </c>
      <c r="AB6" s="33">
        <f t="shared" si="4"/>
        <v>92.21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1023.44</v>
      </c>
      <c r="BF6" s="33">
        <f t="shared" ref="BF6:BN6" si="7">IF(BF7="",NA(),BF7)</f>
        <v>836.82</v>
      </c>
      <c r="BG6" s="33">
        <f t="shared" si="7"/>
        <v>724.1</v>
      </c>
      <c r="BH6" s="33">
        <f t="shared" si="7"/>
        <v>625.46</v>
      </c>
      <c r="BI6" s="33">
        <f t="shared" si="7"/>
        <v>597.98</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43.04</v>
      </c>
      <c r="BQ6" s="33">
        <f t="shared" ref="BQ6:BY6" si="8">IF(BQ7="",NA(),BQ7)</f>
        <v>42.9</v>
      </c>
      <c r="BR6" s="33">
        <f t="shared" si="8"/>
        <v>40.880000000000003</v>
      </c>
      <c r="BS6" s="33">
        <f t="shared" si="8"/>
        <v>22.79</v>
      </c>
      <c r="BT6" s="33">
        <f t="shared" si="8"/>
        <v>33.11</v>
      </c>
      <c r="BU6" s="33">
        <f t="shared" si="8"/>
        <v>42.13</v>
      </c>
      <c r="BV6" s="33">
        <f t="shared" si="8"/>
        <v>42.48</v>
      </c>
      <c r="BW6" s="33">
        <f t="shared" si="8"/>
        <v>41.04</v>
      </c>
      <c r="BX6" s="33">
        <f t="shared" si="8"/>
        <v>41.08</v>
      </c>
      <c r="BY6" s="33">
        <f t="shared" si="8"/>
        <v>41.34</v>
      </c>
      <c r="BZ6" s="32" t="str">
        <f>IF(BZ7="","",IF(BZ7="-","【-】","【"&amp;SUBSTITUTE(TEXT(BZ7,"#,##0.00"),"-","△")&amp;"】"))</f>
        <v>【52.78】</v>
      </c>
      <c r="CA6" s="33">
        <f>IF(CA7="",NA(),CA7)</f>
        <v>358.19</v>
      </c>
      <c r="CB6" s="33">
        <f t="shared" ref="CB6:CJ6" si="9">IF(CB7="",NA(),CB7)</f>
        <v>365.07</v>
      </c>
      <c r="CC6" s="33">
        <f t="shared" si="9"/>
        <v>368.64</v>
      </c>
      <c r="CD6" s="33">
        <f t="shared" si="9"/>
        <v>690</v>
      </c>
      <c r="CE6" s="33">
        <f t="shared" si="9"/>
        <v>493.85</v>
      </c>
      <c r="CF6" s="33">
        <f t="shared" si="9"/>
        <v>348.41</v>
      </c>
      <c r="CG6" s="33">
        <f t="shared" si="9"/>
        <v>343.8</v>
      </c>
      <c r="CH6" s="33">
        <f t="shared" si="9"/>
        <v>357.08</v>
      </c>
      <c r="CI6" s="33">
        <f t="shared" si="9"/>
        <v>378.08</v>
      </c>
      <c r="CJ6" s="33">
        <f t="shared" si="9"/>
        <v>357.49</v>
      </c>
      <c r="CK6" s="32" t="str">
        <f>IF(CK7="","",IF(CK7="-","【-】","【"&amp;SUBSTITUTE(TEXT(CK7,"#,##0.00"),"-","△")&amp;"】"))</f>
        <v>【289.81】</v>
      </c>
      <c r="CL6" s="33">
        <f>IF(CL7="",NA(),CL7)</f>
        <v>47.34</v>
      </c>
      <c r="CM6" s="33">
        <f t="shared" ref="CM6:CU6" si="10">IF(CM7="",NA(),CM7)</f>
        <v>45.66</v>
      </c>
      <c r="CN6" s="33">
        <f t="shared" si="10"/>
        <v>45.66</v>
      </c>
      <c r="CO6" s="33">
        <f t="shared" si="10"/>
        <v>44.54</v>
      </c>
      <c r="CP6" s="33">
        <f t="shared" si="10"/>
        <v>43.42</v>
      </c>
      <c r="CQ6" s="33">
        <f t="shared" si="10"/>
        <v>46.85</v>
      </c>
      <c r="CR6" s="33">
        <f t="shared" si="10"/>
        <v>46.06</v>
      </c>
      <c r="CS6" s="33">
        <f t="shared" si="10"/>
        <v>45.95</v>
      </c>
      <c r="CT6" s="33">
        <f t="shared" si="10"/>
        <v>44.69</v>
      </c>
      <c r="CU6" s="33">
        <f t="shared" si="10"/>
        <v>44.69</v>
      </c>
      <c r="CV6" s="32" t="str">
        <f>IF(CV7="","",IF(CV7="-","【-】","【"&amp;SUBSTITUTE(TEXT(CV7,"#,##0.00"),"-","△")&amp;"】"))</f>
        <v>【52.74】</v>
      </c>
      <c r="CW6" s="33">
        <f>IF(CW7="",NA(),CW7)</f>
        <v>79.52</v>
      </c>
      <c r="CX6" s="33">
        <f t="shared" ref="CX6:DF6" si="11">IF(CX7="",NA(),CX7)</f>
        <v>81.86</v>
      </c>
      <c r="CY6" s="33">
        <f t="shared" si="11"/>
        <v>84.13</v>
      </c>
      <c r="CZ6" s="33">
        <f t="shared" si="11"/>
        <v>84.98</v>
      </c>
      <c r="DA6" s="33">
        <f t="shared" si="11"/>
        <v>87.21</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0.4</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x14ac:dyDescent="0.15">
      <c r="A7" s="26"/>
      <c r="B7" s="35">
        <v>2015</v>
      </c>
      <c r="C7" s="35">
        <v>325058</v>
      </c>
      <c r="D7" s="35">
        <v>47</v>
      </c>
      <c r="E7" s="35">
        <v>17</v>
      </c>
      <c r="F7" s="35">
        <v>5</v>
      </c>
      <c r="G7" s="35">
        <v>0</v>
      </c>
      <c r="H7" s="35" t="s">
        <v>96</v>
      </c>
      <c r="I7" s="35" t="s">
        <v>97</v>
      </c>
      <c r="J7" s="35" t="s">
        <v>98</v>
      </c>
      <c r="K7" s="35" t="s">
        <v>99</v>
      </c>
      <c r="L7" s="35" t="s">
        <v>100</v>
      </c>
      <c r="M7" s="36" t="s">
        <v>101</v>
      </c>
      <c r="N7" s="36" t="s">
        <v>102</v>
      </c>
      <c r="O7" s="36">
        <v>8.65</v>
      </c>
      <c r="P7" s="36">
        <v>100</v>
      </c>
      <c r="Q7" s="36">
        <v>3150</v>
      </c>
      <c r="R7" s="36">
        <v>6516</v>
      </c>
      <c r="S7" s="36">
        <v>336.5</v>
      </c>
      <c r="T7" s="36">
        <v>19.36</v>
      </c>
      <c r="U7" s="36">
        <v>555</v>
      </c>
      <c r="V7" s="36">
        <v>0.25</v>
      </c>
      <c r="W7" s="36">
        <v>2220</v>
      </c>
      <c r="X7" s="36">
        <v>57.33</v>
      </c>
      <c r="Y7" s="36">
        <v>61.12</v>
      </c>
      <c r="Z7" s="36">
        <v>69.39</v>
      </c>
      <c r="AA7" s="36">
        <v>89.38</v>
      </c>
      <c r="AB7" s="36">
        <v>92.21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1023.44</v>
      </c>
      <c r="BF7" s="36">
        <v>836.82</v>
      </c>
      <c r="BG7" s="36">
        <v>724.1</v>
      </c>
      <c r="BH7" s="36">
        <v>625.46</v>
      </c>
      <c r="BI7" s="36">
        <v>597.98</v>
      </c>
      <c r="BJ7" s="36">
        <v>1224.75</v>
      </c>
      <c r="BK7" s="36">
        <v>1144.05</v>
      </c>
      <c r="BL7" s="36">
        <v>1117.1099999999999</v>
      </c>
      <c r="BM7" s="36">
        <v>1161.05</v>
      </c>
      <c r="BN7" s="36">
        <v>979.89</v>
      </c>
      <c r="BO7" s="36">
        <v>1015.77</v>
      </c>
      <c r="BP7" s="36">
        <v>43.04</v>
      </c>
      <c r="BQ7" s="36">
        <v>42.9</v>
      </c>
      <c r="BR7" s="36">
        <v>40.880000000000003</v>
      </c>
      <c r="BS7" s="36">
        <v>22.79</v>
      </c>
      <c r="BT7" s="36">
        <v>33.11</v>
      </c>
      <c r="BU7" s="36">
        <v>42.13</v>
      </c>
      <c r="BV7" s="36">
        <v>42.48</v>
      </c>
      <c r="BW7" s="36">
        <v>41.04</v>
      </c>
      <c r="BX7" s="36">
        <v>41.08</v>
      </c>
      <c r="BY7" s="36">
        <v>41.34</v>
      </c>
      <c r="BZ7" s="36">
        <v>52.78</v>
      </c>
      <c r="CA7" s="36">
        <v>358.19</v>
      </c>
      <c r="CB7" s="36">
        <v>365.07</v>
      </c>
      <c r="CC7" s="36">
        <v>368.64</v>
      </c>
      <c r="CD7" s="36">
        <v>690</v>
      </c>
      <c r="CE7" s="36">
        <v>493.85</v>
      </c>
      <c r="CF7" s="36">
        <v>348.41</v>
      </c>
      <c r="CG7" s="36">
        <v>343.8</v>
      </c>
      <c r="CH7" s="36">
        <v>357.08</v>
      </c>
      <c r="CI7" s="36">
        <v>378.08</v>
      </c>
      <c r="CJ7" s="36">
        <v>357.49</v>
      </c>
      <c r="CK7" s="36">
        <v>289.81</v>
      </c>
      <c r="CL7" s="36">
        <v>47.34</v>
      </c>
      <c r="CM7" s="36">
        <v>45.66</v>
      </c>
      <c r="CN7" s="36">
        <v>45.66</v>
      </c>
      <c r="CO7" s="36">
        <v>44.54</v>
      </c>
      <c r="CP7" s="36">
        <v>43.42</v>
      </c>
      <c r="CQ7" s="36">
        <v>46.85</v>
      </c>
      <c r="CR7" s="36">
        <v>46.06</v>
      </c>
      <c r="CS7" s="36">
        <v>45.95</v>
      </c>
      <c r="CT7" s="36">
        <v>44.69</v>
      </c>
      <c r="CU7" s="36">
        <v>44.69</v>
      </c>
      <c r="CV7" s="36">
        <v>52.74</v>
      </c>
      <c r="CW7" s="36">
        <v>79.52</v>
      </c>
      <c r="CX7" s="36">
        <v>81.86</v>
      </c>
      <c r="CY7" s="36">
        <v>84.13</v>
      </c>
      <c r="CZ7" s="36">
        <v>84.98</v>
      </c>
      <c r="DA7" s="36">
        <v>87.21</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0.4</v>
      </c>
      <c r="EI7" s="36">
        <v>0.08</v>
      </c>
      <c r="EJ7" s="36">
        <v>0.06</v>
      </c>
      <c r="EK7" s="36">
        <v>0.04</v>
      </c>
      <c r="EL7" s="36">
        <v>7.0000000000000007E-2</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143</cp:lastModifiedBy>
  <cp:lastPrinted>2017-02-15T00:04:24Z</cp:lastPrinted>
  <dcterms:created xsi:type="dcterms:W3CDTF">2017-02-08T03:13:58Z</dcterms:created>
  <dcterms:modified xsi:type="dcterms:W3CDTF">2017-02-15T00:29:16Z</dcterms:modified>
  <cp:category/>
</cp:coreProperties>
</file>