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県からのメール（下水）\H28調査報告書\経営戦略報告書\経営比較分析表\"/>
    </mc:Choice>
  </mc:AlternateContent>
  <workbookProtection workbookPassword="8649" lockStructure="1"/>
  <bookViews>
    <workbookView xWindow="0" yWindow="0" windowWidth="23040" windowHeight="9396"/>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C10" i="5" l="1"/>
  <c r="E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<sst xmlns="http://schemas.openxmlformats.org/spreadsheetml/2006/main" count="221" uniqueCount="111">
  <si>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</si>
  <si>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</si>
  <si>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</si>
  <si>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</si>
  <si>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</si>
  <si>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</si>
  <si>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</si>
  <si>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</si>
  <si>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</si>
  <si>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</si>
  <si>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</si>
  <si>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</si>
  <si>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</si>
  <si>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</si>
  <si>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</si>
  <si>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</si>
  <si>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</si>
  <si>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</si>
  <si>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</si>
  <si>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</si>
  <si>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</si>
  <si>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</si>
  <si>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</si>
  <si>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</si>
  <si>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</si>
  <si>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</si>
  <si>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</si>
  <si>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</si>
  <si>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</si>
  <si>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</si>
  <si>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</si>
  <si>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</si>
  <si>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</si>
  <si>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</si>
  <si>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</si>
  <si>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</si>
  <si>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</si>
  <si>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</si>
  <si>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</si>
  <si>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</si>
  <si>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</si>
  <si>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</si>
  <si>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</si>
  <si>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</si>
  <si>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</si>
  <si>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</si>
  <si>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</si>
  <si>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</si>
  <si>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</si>
  <si>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</si>
  <si>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</si>
  <si>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</si>
  <si>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</si>
  <si>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</si>
  <si>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</si>
  <si>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</si>
  <si>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</si>
  <si>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</si>
  <si>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</si>
  <si>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</si>
  <si>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</si>
  <si>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</si>
  <si>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</si>
  <si>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</si>
  <si>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</si>
  <si>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</si>
  <si>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</si>
  <si>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</si>
  <si>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</si>
  <si>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</si>
  <si>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</si>
  <si>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</si>
  <si>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</si>
  <si>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</si>
  <si>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</si>
  <si>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</si>
  <si>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</si>
  <si>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</si>
  <si>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</si>
  <si>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</si>
  <si>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</si>
  <si>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</si>
  <si>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</si>
  <si>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</si>
  <si>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</si>
  <si>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</si>
  <si>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</si>
  <si>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</si>
  <si>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</si>
  <si>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</si>
  <si>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</si>
  <si>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</si>
  <si>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</si>
  <si>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</si>
  <si>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</si>
  <si>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</si>
  <si>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美郷町</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</si>
  <si>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</si>
  <si>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</si>
  <si>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</si>
  <si>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</si>
  <si>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</si>
  <si>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</si>
  <si>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</si>
  <si>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</si>
  <si>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</si>
  <si>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</si>
  <si>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</si>
  <si>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から下水道料金による回収は、出来ていない現状にある。④企業債残高については、当面現状のように少しづつ残高が減少する見込みとなっている。⑤経費回収率及び⑥汚水処理原価とも類似団体と似通った傾向にあり、今後も同様に推移するものと思われる。⑦施設利用率は処理水量が平均値を下回る傾向にある。しかし、⑧水洗化率は類似団体の平均値よりも高く、施設ごとの接続率は高い。そのため、料金収入の増加は見込めないことから経営の健全性･効率性の観点から維持管理費の最大限の抑制が必要である。</t>
    <rPh sb="1" eb="4">
      <t>シュウエキテキ</t>
    </rPh>
    <rPh sb="4" eb="6">
      <t>シュウシ</t>
    </rPh>
    <rPh sb="6" eb="8">
      <t>ヒリツ</t>
    </rPh>
    <rPh sb="10" eb="13">
      <t>ゲスイドウ</t>
    </rPh>
    <rPh sb="13" eb="15">
      <t>リョウキン</t>
    </rPh>
    <rPh sb="18" eb="20">
      <t>カイシュウ</t>
    </rPh>
    <rPh sb="22" eb="24">
      <t>デキ</t>
    </rPh>
    <rPh sb="28" eb="30">
      <t>ゲンジョウ</t>
    </rPh>
    <rPh sb="35" eb="37">
      <t>キギョウ</t>
    </rPh>
    <rPh sb="37" eb="38">
      <t>サイ</t>
    </rPh>
    <rPh sb="38" eb="40">
      <t>ザンダカ</t>
    </rPh>
    <rPh sb="46" eb="48">
      <t>トウメン</t>
    </rPh>
    <rPh sb="48" eb="50">
      <t>ゲンジョウ</t>
    </rPh>
    <rPh sb="54" eb="55">
      <t>スコ</t>
    </rPh>
    <rPh sb="58" eb="60">
      <t>ザンダカ</t>
    </rPh>
    <rPh sb="61" eb="63">
      <t>ゲンショウ</t>
    </rPh>
    <rPh sb="65" eb="67">
      <t>ミコ</t>
    </rPh>
    <rPh sb="76" eb="78">
      <t>ケイヒ</t>
    </rPh>
    <rPh sb="78" eb="80">
      <t>カイシュウ</t>
    </rPh>
    <rPh sb="80" eb="81">
      <t>リツ</t>
    </rPh>
    <rPh sb="81" eb="82">
      <t>オヨ</t>
    </rPh>
    <rPh sb="84" eb="86">
      <t>オスイ</t>
    </rPh>
    <rPh sb="86" eb="88">
      <t>ショリ</t>
    </rPh>
    <rPh sb="88" eb="90">
      <t>ゲンカ</t>
    </rPh>
    <rPh sb="92" eb="94">
      <t>ルイジ</t>
    </rPh>
    <rPh sb="94" eb="96">
      <t>ダンタイ</t>
    </rPh>
    <rPh sb="97" eb="99">
      <t>ニカヨ</t>
    </rPh>
    <rPh sb="101" eb="103">
      <t>ケイコウ</t>
    </rPh>
    <rPh sb="107" eb="109">
      <t>コンゴ</t>
    </rPh>
    <rPh sb="110" eb="112">
      <t>ドウヨウ</t>
    </rPh>
    <rPh sb="113" eb="115">
      <t>スイイ</t>
    </rPh>
    <rPh sb="120" eb="121">
      <t>オモ</t>
    </rPh>
    <rPh sb="126" eb="128">
      <t>シセツ</t>
    </rPh>
    <rPh sb="128" eb="131">
      <t>リヨウリツ</t>
    </rPh>
    <rPh sb="132" eb="134">
      <t>ショリ</t>
    </rPh>
    <rPh sb="134" eb="136">
      <t>スイリョウ</t>
    </rPh>
    <rPh sb="137" eb="140">
      <t>ヘイキンチ</t>
    </rPh>
    <rPh sb="141" eb="143">
      <t>シタマワ</t>
    </rPh>
    <rPh sb="144" eb="146">
      <t>ケイコウ</t>
    </rPh>
    <rPh sb="155" eb="158">
      <t>スイセンカ</t>
    </rPh>
    <rPh sb="158" eb="159">
      <t>リツ</t>
    </rPh>
    <rPh sb="160" eb="162">
      <t>ルイジ</t>
    </rPh>
    <rPh sb="162" eb="164">
      <t>ダンタイ</t>
    </rPh>
    <rPh sb="165" eb="168">
      <t>ヘイキンチ</t>
    </rPh>
    <rPh sb="171" eb="172">
      <t>タカ</t>
    </rPh>
    <rPh sb="174" eb="176">
      <t>シセツ</t>
    </rPh>
    <rPh sb="179" eb="181">
      <t>セツゾク</t>
    </rPh>
    <rPh sb="181" eb="182">
      <t>リツ</t>
    </rPh>
    <rPh sb="183" eb="184">
      <t>タカ</t>
    </rPh>
    <rPh sb="191" eb="193">
      <t>リョウキン</t>
    </rPh>
    <rPh sb="193" eb="195">
      <t>シュウニュウ</t>
    </rPh>
    <rPh sb="196" eb="198">
      <t>ゾウカ</t>
    </rPh>
    <rPh sb="199" eb="201">
      <t>ミコ</t>
    </rPh>
    <rPh sb="208" eb="210">
      <t>ケイエイ</t>
    </rPh>
    <rPh sb="211" eb="214">
      <t>ケンゼンセイ</t>
    </rPh>
    <rPh sb="215" eb="218">
      <t>コウリツセイ</t>
    </rPh>
    <rPh sb="219" eb="221">
      <t>カンテン</t>
    </rPh>
    <rPh sb="223" eb="225">
      <t>イジ</t>
    </rPh>
    <rPh sb="225" eb="228">
      <t>カンリヒ</t>
    </rPh>
    <rPh sb="229" eb="232">
      <t>サイダイゲン</t>
    </rPh>
    <rPh sb="233" eb="235">
      <t>ヨクセイ</t>
    </rPh>
    <rPh sb="236" eb="238">
      <t>ヒツヨウ</t>
    </rPh>
    <phoneticPr fontId="4"/>
  </si>
  <si>
    <t>施設の最も古いもので平成13年供用開始となっている。現在、平成27年度末現在において、施設は8施設であるがいずれも小規模の施設であり管渠延長も短い。そのため、管渠の修繕費は現在発生していないが今後も当面発生しないと予測している。</t>
    <rPh sb="0" eb="2">
      <t>シセツ</t>
    </rPh>
    <rPh sb="3" eb="4">
      <t>モット</t>
    </rPh>
    <rPh sb="5" eb="6">
      <t>フル</t>
    </rPh>
    <rPh sb="10" eb="12">
      <t>ヘイセイ</t>
    </rPh>
    <rPh sb="14" eb="15">
      <t>ネン</t>
    </rPh>
    <rPh sb="15" eb="17">
      <t>キョウヨウ</t>
    </rPh>
    <rPh sb="17" eb="19">
      <t>カイシ</t>
    </rPh>
    <rPh sb="26" eb="28">
      <t>ゲンザイ</t>
    </rPh>
    <rPh sb="29" eb="31">
      <t>ヘイセイ</t>
    </rPh>
    <rPh sb="33" eb="35">
      <t>ネンド</t>
    </rPh>
    <rPh sb="35" eb="36">
      <t>マツ</t>
    </rPh>
    <rPh sb="36" eb="38">
      <t>ゲンザイ</t>
    </rPh>
    <rPh sb="43" eb="45">
      <t>シセツ</t>
    </rPh>
    <rPh sb="47" eb="49">
      <t>シセツ</t>
    </rPh>
    <rPh sb="57" eb="60">
      <t>ショウキボ</t>
    </rPh>
    <rPh sb="61" eb="63">
      <t>シセツ</t>
    </rPh>
    <rPh sb="66" eb="67">
      <t>カン</t>
    </rPh>
    <rPh sb="67" eb="68">
      <t>キョ</t>
    </rPh>
    <rPh sb="68" eb="70">
      <t>エンチョウ</t>
    </rPh>
    <rPh sb="71" eb="72">
      <t>ミジカ</t>
    </rPh>
    <rPh sb="79" eb="80">
      <t>カン</t>
    </rPh>
    <rPh sb="80" eb="81">
      <t>キョ</t>
    </rPh>
    <rPh sb="82" eb="85">
      <t>シュウゼンヒ</t>
    </rPh>
    <rPh sb="86" eb="88">
      <t>ゲンザイ</t>
    </rPh>
    <rPh sb="88" eb="90">
      <t>ハッセイ</t>
    </rPh>
    <rPh sb="96" eb="98">
      <t>コンゴ</t>
    </rPh>
    <rPh sb="99" eb="101">
      <t>トウメン</t>
    </rPh>
    <rPh sb="101" eb="103">
      <t>ハッセイ</t>
    </rPh>
    <rPh sb="107" eb="109">
      <t>ヨソク</t>
    </rPh>
    <phoneticPr fontId="4"/>
  </si>
  <si>
    <t>個々の施設が小規模であり、また、施設はそれぞれの団地ごとに整備している性質上、新たな加入者が増加することは考えられない。そのため、水洗化率を現状維持しつつ修繕費の増加を招かないように適正な維持管理において、健全性及び効率性を保つ必要がある。</t>
    <rPh sb="0" eb="2">
      <t>ココ</t>
    </rPh>
    <rPh sb="3" eb="5">
      <t>シセツ</t>
    </rPh>
    <rPh sb="6" eb="9">
      <t>ショウキボ</t>
    </rPh>
    <rPh sb="16" eb="18">
      <t>シセツ</t>
    </rPh>
    <rPh sb="24" eb="26">
      <t>ダンチ</t>
    </rPh>
    <rPh sb="29" eb="31">
      <t>セイビ</t>
    </rPh>
    <rPh sb="35" eb="38">
      <t>セイシツジョウ</t>
    </rPh>
    <rPh sb="39" eb="40">
      <t>アラ</t>
    </rPh>
    <rPh sb="42" eb="45">
      <t>カニュウシャ</t>
    </rPh>
    <rPh sb="46" eb="48">
      <t>ゾウカ</t>
    </rPh>
    <rPh sb="53" eb="54">
      <t>カンガ</t>
    </rPh>
    <rPh sb="65" eb="68">
      <t>スイセンカ</t>
    </rPh>
    <rPh sb="68" eb="69">
      <t>リツ</t>
    </rPh>
    <rPh sb="70" eb="72">
      <t>ゲンジョウ</t>
    </rPh>
    <rPh sb="72" eb="74">
      <t>イジ</t>
    </rPh>
    <rPh sb="77" eb="80">
      <t>シュウゼンヒ</t>
    </rPh>
    <rPh sb="81" eb="83">
      <t>ゾウカ</t>
    </rPh>
    <rPh sb="84" eb="85">
      <t>マネ</t>
    </rPh>
    <rPh sb="91" eb="93">
      <t>テキセイ</t>
    </rPh>
    <rPh sb="94" eb="96">
      <t>イジ</t>
    </rPh>
    <rPh sb="96" eb="98">
      <t>カンリ</t>
    </rPh>
    <rPh sb="103" eb="106">
      <t>ケンゼンセイ</t>
    </rPh>
    <rPh sb="106" eb="107">
      <t>オヨ</t>
    </rPh>
    <rPh sb="108" eb="111">
      <t>コウリツセイ</t>
    </rPh>
    <rPh sb="112" eb="113">
      <t>タモ</t>
    </rPh>
    <rPh sb="114" eb="1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</si>
</sst>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11</c:v>
                </c:pt>
              </c:numCache>
            </c:numRef>
          </c:val>
        </c:ser>
        <c:dLbls>
          <c:showLegendKey val="0"/>
          <c:showVal val="0"/>
          <c:showCatName val="0"/>
          <c:showSerName val="0"/>
          <c:showPercent val="0"/>
          <c:showBubbleSize val="0"/>
        </c:dLbls>
        <c:gapWidth val="150"/>
        <c:axId val="401217288"/>
        <c:axId val="2329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401217288"/>
        <c:axId val="232937152"/>
      </c:lineChart>
      <c:dateAx>
        <c:axId val="401217288"/>
        <c:scaling>
          <c:orientation val="minMax"/>
        </c:scaling>
        <c:delete val="1"/>
        <c:axPos val="b"/>
        <c:numFmt formatCode="ge" sourceLinked="1"/>
        <c:majorTickMark val="none"/>
        <c:minorTickMark val="none"/>
        <c:tickLblPos val="none"/>
        <c:crossAx val="232937152"/>
        <c:crosses val="autoZero"/>
        <c:auto val="1"/>
        <c:lblOffset val="100"/>
        <c:baseTimeUnit val="years"/>
      </c:dateAx>
      <c:valAx>
        <c:axId val="2329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21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36.67</c:v>
                </c:pt>
                <c:pt idx="1">
                  <c:v>37.78</c:v>
                </c:pt>
                <c:pt idx="2">
                  <c:v>37.78</c:v>
                </c:pt>
                <c:pt idx="3">
                  <c:v>37.78</c:v>
                </c:pt>
                <c:pt idx="4">
                  <c:v>35</c:v>
                </c:pt>
              </c:numCache>
            </c:numRef>
          </c:val>
        </c:ser>
        <c:dLbls>
          <c:showLegendKey val="0"/>
          <c:showVal val="0"/>
          <c:showCatName val="0"/>
          <c:showSerName val="0"/>
          <c:showPercent val="0"/>
          <c:showBubbleSize val="0"/>
        </c:dLbls>
        <c:gapWidth val="150"/>
        <c:axId val="401782456"/>
        <c:axId val="4024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401782456"/>
        <c:axId val="402488960"/>
      </c:lineChart>
      <c:dateAx>
        <c:axId val="401782456"/>
        <c:scaling>
          <c:orientation val="minMax"/>
        </c:scaling>
        <c:delete val="1"/>
        <c:axPos val="b"/>
        <c:numFmt formatCode="ge" sourceLinked="1"/>
        <c:majorTickMark val="none"/>
        <c:minorTickMark val="none"/>
        <c:tickLblPos val="none"/>
        <c:crossAx val="402488960"/>
        <c:crosses val="autoZero"/>
        <c:auto val="1"/>
        <c:lblOffset val="100"/>
        <c:baseTimeUnit val="years"/>
      </c:dateAx>
      <c:valAx>
        <c:axId val="4024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8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92.96</c:v>
                </c:pt>
                <c:pt idx="1">
                  <c:v>96</c:v>
                </c:pt>
                <c:pt idx="2">
                  <c:v>95</c:v>
                </c:pt>
                <c:pt idx="3">
                  <c:v>94.95</c:v>
                </c:pt>
                <c:pt idx="4">
                  <c:v>100</c:v>
                </c:pt>
              </c:numCache>
            </c:numRef>
          </c:val>
        </c:ser>
        <c:dLbls>
          <c:showLegendKey val="0"/>
          <c:showVal val="0"/>
          <c:showCatName val="0"/>
          <c:showSerName val="0"/>
          <c:showPercent val="0"/>
          <c:showBubbleSize val="0"/>
        </c:dLbls>
        <c:gapWidth val="150"/>
        <c:axId val="402490136"/>
        <c:axId val="4024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402490136"/>
        <c:axId val="402490528"/>
      </c:lineChart>
      <c:dateAx>
        <c:axId val="402490136"/>
        <c:scaling>
          <c:orientation val="minMax"/>
        </c:scaling>
        <c:delete val="1"/>
        <c:axPos val="b"/>
        <c:numFmt formatCode="ge" sourceLinked="1"/>
        <c:majorTickMark val="none"/>
        <c:minorTickMark val="none"/>
        <c:tickLblPos val="none"/>
        <c:crossAx val="402490528"/>
        <c:crosses val="autoZero"/>
        <c:auto val="1"/>
        <c:lblOffset val="100"/>
        <c:baseTimeUnit val="years"/>
      </c:dateAx>
      <c:valAx>
        <c:axId val="4024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9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86.76</c:v>
                </c:pt>
                <c:pt idx="1">
                  <c:v>88.45</c:v>
                </c:pt>
                <c:pt idx="2">
                  <c:v>87.92</c:v>
                </c:pt>
                <c:pt idx="3">
                  <c:v>85.2</c:v>
                </c:pt>
                <c:pt idx="4">
                  <c:v>87.97</c:v>
                </c:pt>
              </c:numCache>
            </c:numRef>
          </c:val>
        </c:ser>
        <c:dLbls>
          <c:showLegendKey val="0"/>
          <c:showVal val="0"/>
          <c:showCatName val="0"/>
          <c:showSerName val="0"/>
          <c:showPercent val="0"/>
          <c:showBubbleSize val="0"/>
        </c:dLbls>
        <c:gapWidth val="150"/>
        <c:axId val="401438296"/>
        <c:axId val="40033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1438296"/>
        <c:axId val="400332008"/>
      </c:lineChart>
      <c:dateAx>
        <c:axId val="401438296"/>
        <c:scaling>
          <c:orientation val="minMax"/>
        </c:scaling>
        <c:delete val="1"/>
        <c:axPos val="b"/>
        <c:numFmt formatCode="ge" sourceLinked="1"/>
        <c:majorTickMark val="none"/>
        <c:minorTickMark val="none"/>
        <c:tickLblPos val="none"/>
        <c:crossAx val="400332008"/>
        <c:crosses val="autoZero"/>
        <c:auto val="1"/>
        <c:lblOffset val="100"/>
        <c:baseTimeUnit val="years"/>
      </c:dateAx>
      <c:valAx>
        <c:axId val="40033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43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038104"/>
        <c:axId val="4020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038104"/>
        <c:axId val="402069408"/>
      </c:lineChart>
      <c:dateAx>
        <c:axId val="402038104"/>
        <c:scaling>
          <c:orientation val="minMax"/>
        </c:scaling>
        <c:delete val="1"/>
        <c:axPos val="b"/>
        <c:numFmt formatCode="ge" sourceLinked="1"/>
        <c:majorTickMark val="none"/>
        <c:minorTickMark val="none"/>
        <c:tickLblPos val="none"/>
        <c:crossAx val="402069408"/>
        <c:crosses val="autoZero"/>
        <c:auto val="1"/>
        <c:lblOffset val="100"/>
        <c:baseTimeUnit val="years"/>
      </c:dateAx>
      <c:valAx>
        <c:axId val="4020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3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014064"/>
        <c:axId val="40209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014064"/>
        <c:axId val="402092368"/>
      </c:lineChart>
      <c:dateAx>
        <c:axId val="232014064"/>
        <c:scaling>
          <c:orientation val="minMax"/>
        </c:scaling>
        <c:delete val="1"/>
        <c:axPos val="b"/>
        <c:numFmt formatCode="ge" sourceLinked="1"/>
        <c:majorTickMark val="none"/>
        <c:minorTickMark val="none"/>
        <c:tickLblPos val="none"/>
        <c:crossAx val="402092368"/>
        <c:crosses val="autoZero"/>
        <c:auto val="1"/>
        <c:lblOffset val="100"/>
        <c:baseTimeUnit val="years"/>
      </c:dateAx>
      <c:valAx>
        <c:axId val="40209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1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013672"/>
        <c:axId val="2320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013672"/>
        <c:axId val="232013280"/>
      </c:lineChart>
      <c:dateAx>
        <c:axId val="232013672"/>
        <c:scaling>
          <c:orientation val="minMax"/>
        </c:scaling>
        <c:delete val="1"/>
        <c:axPos val="b"/>
        <c:numFmt formatCode="ge" sourceLinked="1"/>
        <c:majorTickMark val="none"/>
        <c:minorTickMark val="none"/>
        <c:tickLblPos val="none"/>
        <c:crossAx val="232013280"/>
        <c:crosses val="autoZero"/>
        <c:auto val="1"/>
        <c:lblOffset val="100"/>
        <c:baseTimeUnit val="years"/>
      </c:dateAx>
      <c:valAx>
        <c:axId val="2320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1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093544"/>
        <c:axId val="40209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093544"/>
        <c:axId val="402093936"/>
      </c:lineChart>
      <c:dateAx>
        <c:axId val="402093544"/>
        <c:scaling>
          <c:orientation val="minMax"/>
        </c:scaling>
        <c:delete val="1"/>
        <c:axPos val="b"/>
        <c:numFmt formatCode="ge" sourceLinked="1"/>
        <c:majorTickMark val="none"/>
        <c:minorTickMark val="none"/>
        <c:tickLblPos val="none"/>
        <c:crossAx val="402093936"/>
        <c:crosses val="autoZero"/>
        <c:auto val="1"/>
        <c:lblOffset val="100"/>
        <c:baseTimeUnit val="years"/>
      </c:dateAx>
      <c:valAx>
        <c:axId val="40209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9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1296.8399999999999</c:v>
                </c:pt>
                <c:pt idx="1">
                  <c:v>1237.06</c:v>
                </c:pt>
                <c:pt idx="2">
                  <c:v>1177.7</c:v>
                </c:pt>
                <c:pt idx="3">
                  <c:v>1119.18</c:v>
                </c:pt>
                <c:pt idx="4">
                  <c:v>1013.73</c:v>
                </c:pt>
              </c:numCache>
            </c:numRef>
          </c:val>
        </c:ser>
        <c:dLbls>
          <c:showLegendKey val="0"/>
          <c:showVal val="0"/>
          <c:showCatName val="0"/>
          <c:showSerName val="0"/>
          <c:showPercent val="0"/>
          <c:showBubbleSize val="0"/>
        </c:dLbls>
        <c:gapWidth val="150"/>
        <c:axId val="402095112"/>
        <c:axId val="40209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402095112"/>
        <c:axId val="402095504"/>
      </c:lineChart>
      <c:dateAx>
        <c:axId val="402095112"/>
        <c:scaling>
          <c:orientation val="minMax"/>
        </c:scaling>
        <c:delete val="1"/>
        <c:axPos val="b"/>
        <c:numFmt formatCode="ge" sourceLinked="1"/>
        <c:majorTickMark val="none"/>
        <c:minorTickMark val="none"/>
        <c:tickLblPos val="none"/>
        <c:crossAx val="402095504"/>
        <c:crosses val="autoZero"/>
        <c:auto val="1"/>
        <c:lblOffset val="100"/>
        <c:baseTimeUnit val="years"/>
      </c:dateAx>
      <c:valAx>
        <c:axId val="40209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9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29.33</c:v>
                </c:pt>
                <c:pt idx="1">
                  <c:v>24.2</c:v>
                </c:pt>
                <c:pt idx="2">
                  <c:v>27.25</c:v>
                </c:pt>
                <c:pt idx="3">
                  <c:v>36.44</c:v>
                </c:pt>
                <c:pt idx="4">
                  <c:v>26.34</c:v>
                </c:pt>
              </c:numCache>
            </c:numRef>
          </c:val>
        </c:ser>
        <c:dLbls>
          <c:showLegendKey val="0"/>
          <c:showVal val="0"/>
          <c:showCatName val="0"/>
          <c:showSerName val="0"/>
          <c:showPercent val="0"/>
          <c:showBubbleSize val="0"/>
        </c:dLbls>
        <c:gapWidth val="150"/>
        <c:axId val="401779320"/>
        <c:axId val="4017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401779320"/>
        <c:axId val="401779712"/>
      </c:lineChart>
      <c:dateAx>
        <c:axId val="401779320"/>
        <c:scaling>
          <c:orientation val="minMax"/>
        </c:scaling>
        <c:delete val="1"/>
        <c:axPos val="b"/>
        <c:numFmt formatCode="ge" sourceLinked="1"/>
        <c:majorTickMark val="none"/>
        <c:minorTickMark val="none"/>
        <c:tickLblPos val="none"/>
        <c:crossAx val="401779712"/>
        <c:crosses val="autoZero"/>
        <c:auto val="1"/>
        <c:lblOffset val="100"/>
        <c:baseTimeUnit val="years"/>
      </c:dateAx>
      <c:valAx>
        <c:axId val="4017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7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539.54</c:v>
                </c:pt>
                <c:pt idx="1">
                  <c:v>653.57000000000005</c:v>
                </c:pt>
                <c:pt idx="2">
                  <c:v>571.5</c:v>
                </c:pt>
                <c:pt idx="3">
                  <c:v>434.54</c:v>
                </c:pt>
                <c:pt idx="4">
                  <c:v>602.96</c:v>
                </c:pt>
              </c:numCache>
            </c:numRef>
          </c:val>
        </c:ser>
        <c:dLbls>
          <c:showLegendKey val="0"/>
          <c:showVal val="0"/>
          <c:showCatName val="0"/>
          <c:showSerName val="0"/>
          <c:showPercent val="0"/>
          <c:showBubbleSize val="0"/>
        </c:dLbls>
        <c:gapWidth val="150"/>
        <c:axId val="401780888"/>
        <c:axId val="4017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401780888"/>
        <c:axId val="401781280"/>
      </c:lineChart>
      <c:dateAx>
        <c:axId val="401780888"/>
        <c:scaling>
          <c:orientation val="minMax"/>
        </c:scaling>
        <c:delete val="1"/>
        <c:axPos val="b"/>
        <c:numFmt formatCode="ge" sourceLinked="1"/>
        <c:majorTickMark val="none"/>
        <c:minorTickMark val="none"/>
        <c:tickLblPos val="none"/>
        <c:crossAx val="401781280"/>
        <c:crosses val="autoZero"/>
        <c:auto val="1"/>
        <c:lblOffset val="100"/>
        <c:baseTimeUnit val="years"/>
      </c:dateAx>
      <c:valAx>
        <c:axId val="4017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美郷町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5103</v>
      </c>
      <c r="AM8" s="64"/>
      <c r="AN8" s="64"/>
      <c r="AO8" s="64"/>
      <c r="AP8" s="64"/>
      <c r="AQ8" s="64"/>
      <c r="AR8" s="64"/>
      <c r="AS8" s="64"/>
      <c r="AT8" s="63">
        <f>データ!S6</f>
        <v>282.92</v>
      </c>
      <c r="AU8" s="63"/>
      <c r="AV8" s="63"/>
      <c r="AW8" s="63"/>
      <c r="AX8" s="63"/>
      <c r="AY8" s="63"/>
      <c r="AZ8" s="63"/>
      <c r="BA8" s="63"/>
      <c r="BB8" s="63">
        <f>データ!T6</f>
        <v>18.04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4.0999999999999996</v>
      </c>
      <c r="Q10" s="63"/>
      <c r="R10" s="63"/>
      <c r="S10" s="63"/>
      <c r="T10" s="63"/>
      <c r="U10" s="63"/>
      <c r="V10" s="63"/>
      <c r="W10" s="63">
        <f>データ!P6</f>
        <v>100</v>
      </c>
      <c r="X10" s="63"/>
      <c r="Y10" s="63"/>
      <c r="Z10" s="63"/>
      <c r="AA10" s="63"/>
      <c r="AB10" s="63"/>
      <c r="AC10" s="63"/>
      <c r="AD10" s="64">
        <f>データ!Q6</f>
        <v>3010</v>
      </c>
      <c r="AE10" s="64"/>
      <c r="AF10" s="64"/>
      <c r="AG10" s="64"/>
      <c r="AH10" s="64"/>
      <c r="AI10" s="64"/>
      <c r="AJ10" s="64"/>
      <c r="AK10" s="2"/>
      <c r="AL10" s="64">
        <f>データ!U6</f>
        <v>207</v>
      </c>
      <c r="AM10" s="64"/>
      <c r="AN10" s="64"/>
      <c r="AO10" s="64"/>
      <c r="AP10" s="64"/>
      <c r="AQ10" s="64"/>
      <c r="AR10" s="64"/>
      <c r="AS10" s="64"/>
      <c r="AT10" s="63">
        <f>データ!V6</f>
        <v>0.05</v>
      </c>
      <c r="AU10" s="63"/>
      <c r="AV10" s="63"/>
      <c r="AW10" s="63"/>
      <c r="AX10" s="63"/>
      <c r="AY10" s="63"/>
      <c r="AZ10" s="63"/>
      <c r="BA10" s="63"/>
      <c r="BB10" s="63">
        <f>データ!W6</f>
        <v>4140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324485</v>
      </c>
      <c r="D6" s="31">
        <f t="shared" si="3"/>
        <v>47</v>
      </c>
      <c r="E6" s="31">
        <f t="shared" si="3"/>
        <v>17</v>
      </c>
      <c r="F6" s="31">
        <f t="shared" si="3"/>
        <v>9</v>
      </c>
      <c r="G6" s="31">
        <f t="shared" si="3"/>
        <v>0</v>
      </c>
      <c r="H6" s="31" t="str">
        <f t="shared" si="3"/>
        <v>島根県　美郷町</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4.0999999999999996</v>
      </c>
      <c r="P6" s="32">
        <f t="shared" si="3"/>
        <v>100</v>
      </c>
      <c r="Q6" s="32">
        <f t="shared" si="3"/>
        <v>3010</v>
      </c>
      <c r="R6" s="32">
        <f t="shared" si="3"/>
        <v>5103</v>
      </c>
      <c r="S6" s="32">
        <f t="shared" si="3"/>
        <v>282.92</v>
      </c>
      <c r="T6" s="32">
        <f t="shared" si="3"/>
        <v>18.04</v>
      </c>
      <c r="U6" s="32">
        <f t="shared" si="3"/>
        <v>207</v>
      </c>
      <c r="V6" s="32">
        <f t="shared" si="3"/>
        <v>0.05</v>
      </c>
      <c r="W6" s="32">
        <f t="shared" si="3"/>
        <v>4140</v>
      </c>
      <c r="X6" s="33">
        <f>IF(X7="",NA(),X7)</f>
        <v>86.76</v>
      </c>
      <c r="Y6" s="33">
        <f t="shared" ref="Y6:AG6" si="4">IF(Y7="",NA(),Y7)</f>
        <v>88.45</v>
      </c>
      <c r="Z6" s="33">
        <f t="shared" si="4"/>
        <v>87.92</v>
      </c>
      <c r="AA6" s="33">
        <f t="shared" si="4"/>
        <v>85.2</v>
      </c>
      <c r="AB6" s="33">
        <f t="shared" si="4"/>
        <v>87.97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1296.8399999999999</v>
      </c>
      <c r="BF6" s="33">
        <f t="shared" ref="BF6:BN6" si="7">IF(BF7="",NA(),BF7)</f>
        <v>1237.06</v>
      </c>
      <c r="BG6" s="33">
        <f t="shared" si="7"/>
        <v>1177.7</v>
      </c>
      <c r="BH6" s="33">
        <f t="shared" si="7"/>
        <v>1119.18</v>
      </c>
      <c r="BI6" s="33">
        <f t="shared" si="7"/>
        <v>1013.73</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29.33</v>
      </c>
      <c r="BQ6" s="33">
        <f t="shared" ref="BQ6:BY6" si="8">IF(BQ7="",NA(),BQ7)</f>
        <v>24.2</v>
      </c>
      <c r="BR6" s="33">
        <f t="shared" si="8"/>
        <v>27.25</v>
      </c>
      <c r="BS6" s="33">
        <f t="shared" si="8"/>
        <v>36.44</v>
      </c>
      <c r="BT6" s="33">
        <f t="shared" si="8"/>
        <v>26.34</v>
      </c>
      <c r="BU6" s="33">
        <f t="shared" si="8"/>
        <v>26.99</v>
      </c>
      <c r="BV6" s="33">
        <f t="shared" si="8"/>
        <v>29.25</v>
      </c>
      <c r="BW6" s="33">
        <f t="shared" si="8"/>
        <v>31.04</v>
      </c>
      <c r="BX6" s="33">
        <f t="shared" si="8"/>
        <v>29.21</v>
      </c>
      <c r="BY6" s="33">
        <f t="shared" si="8"/>
        <v>26.47</v>
      </c>
      <c r="BZ6" s="32" t="str">
        <f>IF(BZ7="","",IF(BZ7="-","【-】","【"&amp;SUBSTITUTE(TEXT(BZ7,"#,##0.00"),"-","△")&amp;"】"))</f>
        <v>【30.63】</v>
      </c>
      <c r="CA6" s="33">
        <f>IF(CA7="",NA(),CA7)</f>
        <v>539.54</v>
      </c>
      <c r="CB6" s="33">
        <f t="shared" ref="CB6:CJ6" si="9">IF(CB7="",NA(),CB7)</f>
        <v>653.57000000000005</v>
      </c>
      <c r="CC6" s="33">
        <f t="shared" si="9"/>
        <v>571.5</v>
      </c>
      <c r="CD6" s="33">
        <f t="shared" si="9"/>
        <v>434.54</v>
      </c>
      <c r="CE6" s="33">
        <f t="shared" si="9"/>
        <v>602.96</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36.67</v>
      </c>
      <c r="CM6" s="33">
        <f t="shared" ref="CM6:CU6" si="10">IF(CM7="",NA(),CM7)</f>
        <v>37.78</v>
      </c>
      <c r="CN6" s="33">
        <f t="shared" si="10"/>
        <v>37.78</v>
      </c>
      <c r="CO6" s="33">
        <f t="shared" si="10"/>
        <v>37.78</v>
      </c>
      <c r="CP6" s="33">
        <f t="shared" si="10"/>
        <v>35</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92.96</v>
      </c>
      <c r="CX6" s="33">
        <f t="shared" ref="CX6:DF6" si="11">IF(CX7="",NA(),CX7)</f>
        <v>96</v>
      </c>
      <c r="CY6" s="33">
        <f t="shared" si="11"/>
        <v>95</v>
      </c>
      <c r="CZ6" s="33">
        <f t="shared" si="11"/>
        <v>94.95</v>
      </c>
      <c r="DA6" s="33">
        <f t="shared" si="11"/>
        <v>100</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11</v>
      </c>
      <c r="EI6" s="32">
        <f t="shared" si="14"/>
        <v>0</v>
      </c>
      <c r="EJ6" s="32">
        <f t="shared" si="14"/>
        <v>0</v>
      </c>
      <c r="EK6" s="32">
        <f t="shared" si="14"/>
        <v>0</v>
      </c>
      <c r="EL6" s="32">
        <f t="shared" si="14"/>
        <v>0</v>
      </c>
      <c r="EM6" s="33">
        <f t="shared" si="14"/>
        <v>0.51</v>
      </c>
      <c r="EN6" s="32" t="str">
        <f>IF(EN7="","",IF(EN7="-","【-】","【"&amp;SUBSTITUTE(TEXT(EN7,"#,##0.00"),"-","△")&amp;"】"))</f>
        <v>【0.17】</v>
      </c>
    </row>
    <row r="7" spans="1:144" s="34" customFormat="1">
      <c r="A7" s="26"/>
      <c r="B7" s="35">
        <v>2015</v>
      </c>
      <c r="C7" s="35">
        <v>324485</v>
      </c>
      <c r="D7" s="35">
        <v>47</v>
      </c>
      <c r="E7" s="35">
        <v>17</v>
      </c>
      <c r="F7" s="35">
        <v>9</v>
      </c>
      <c r="G7" s="35">
        <v>0</v>
      </c>
      <c r="H7" s="35" t="s">
        <v>96</v>
      </c>
      <c r="I7" s="35" t="s">
        <v>97</v>
      </c>
      <c r="J7" s="35" t="s">
        <v>98</v>
      </c>
      <c r="K7" s="35" t="s">
        <v>99</v>
      </c>
      <c r="L7" s="35" t="s">
        <v>100</v>
      </c>
      <c r="M7" s="36" t="s">
        <v>101</v>
      </c>
      <c r="N7" s="36" t="s">
        <v>102</v>
      </c>
      <c r="O7" s="36">
        <v>4.0999999999999996</v>
      </c>
      <c r="P7" s="36">
        <v>100</v>
      </c>
      <c r="Q7" s="36">
        <v>3010</v>
      </c>
      <c r="R7" s="36">
        <v>5103</v>
      </c>
      <c r="S7" s="36">
        <v>282.92</v>
      </c>
      <c r="T7" s="36">
        <v>18.04</v>
      </c>
      <c r="U7" s="36">
        <v>207</v>
      </c>
      <c r="V7" s="36">
        <v>0.05</v>
      </c>
      <c r="W7" s="36">
        <v>4140</v>
      </c>
      <c r="X7" s="36">
        <v>86.76</v>
      </c>
      <c r="Y7" s="36">
        <v>88.45</v>
      </c>
      <c r="Z7" s="36">
        <v>87.92</v>
      </c>
      <c r="AA7" s="36">
        <v>85.2</v>
      </c>
      <c r="AB7" s="36">
        <v>87.97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1296.8399999999999</v>
      </c>
      <c r="BF7" s="36">
        <v>1237.06</v>
      </c>
      <c r="BG7" s="36">
        <v>1177.7</v>
      </c>
      <c r="BH7" s="36">
        <v>1119.18</v>
      </c>
      <c r="BI7" s="36">
        <v>1013.73</v>
      </c>
      <c r="BJ7" s="36">
        <v>2988.96</v>
      </c>
      <c r="BK7" s="36">
        <v>3055.24</v>
      </c>
      <c r="BL7" s="36">
        <v>2574.4699999999998</v>
      </c>
      <c r="BM7" s="36">
        <v>2784</v>
      </c>
      <c r="BN7" s="36">
        <v>3188.44</v>
      </c>
      <c r="BO7" s="36">
        <v>2685.08</v>
      </c>
      <c r="BP7" s="36">
        <v>29.33</v>
      </c>
      <c r="BQ7" s="36">
        <v>24.2</v>
      </c>
      <c r="BR7" s="36">
        <v>27.25</v>
      </c>
      <c r="BS7" s="36">
        <v>36.44</v>
      </c>
      <c r="BT7" s="36">
        <v>26.34</v>
      </c>
      <c r="BU7" s="36">
        <v>26.99</v>
      </c>
      <c r="BV7" s="36">
        <v>29.25</v>
      </c>
      <c r="BW7" s="36">
        <v>31.04</v>
      </c>
      <c r="BX7" s="36">
        <v>29.21</v>
      </c>
      <c r="BY7" s="36">
        <v>26.47</v>
      </c>
      <c r="BZ7" s="36">
        <v>30.63</v>
      </c>
      <c r="CA7" s="36">
        <v>539.54</v>
      </c>
      <c r="CB7" s="36">
        <v>653.57000000000005</v>
      </c>
      <c r="CC7" s="36">
        <v>571.5</v>
      </c>
      <c r="CD7" s="36">
        <v>434.54</v>
      </c>
      <c r="CE7" s="36">
        <v>602.96</v>
      </c>
      <c r="CF7" s="36">
        <v>663.6</v>
      </c>
      <c r="CG7" s="36">
        <v>622.30999999999995</v>
      </c>
      <c r="CH7" s="36">
        <v>589.39</v>
      </c>
      <c r="CI7" s="36">
        <v>620.01</v>
      </c>
      <c r="CJ7" s="36">
        <v>688.46</v>
      </c>
      <c r="CK7" s="36">
        <v>600.63</v>
      </c>
      <c r="CL7" s="36">
        <v>36.67</v>
      </c>
      <c r="CM7" s="36">
        <v>37.78</v>
      </c>
      <c r="CN7" s="36">
        <v>37.78</v>
      </c>
      <c r="CO7" s="36">
        <v>37.78</v>
      </c>
      <c r="CP7" s="36">
        <v>35</v>
      </c>
      <c r="CQ7" s="36">
        <v>38.97</v>
      </c>
      <c r="CR7" s="36">
        <v>39.119999999999997</v>
      </c>
      <c r="CS7" s="36">
        <v>41.24</v>
      </c>
      <c r="CT7" s="36">
        <v>43.1</v>
      </c>
      <c r="CU7" s="36">
        <v>40.96</v>
      </c>
      <c r="CV7" s="36">
        <v>36.67</v>
      </c>
      <c r="CW7" s="36">
        <v>92.96</v>
      </c>
      <c r="CX7" s="36">
        <v>96</v>
      </c>
      <c r="CY7" s="36">
        <v>95</v>
      </c>
      <c r="CZ7" s="36">
        <v>94.95</v>
      </c>
      <c r="DA7" s="36">
        <v>100</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11</v>
      </c>
      <c r="EI7" s="36">
        <v>0</v>
      </c>
      <c r="EJ7" s="36">
        <v>0</v>
      </c>
      <c r="EK7" s="36">
        <v>0</v>
      </c>
      <c r="EL7" s="36">
        <v>0</v>
      </c>
      <c r="EM7" s="36">
        <v>0.51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井原 武徳</cp:lastModifiedBy>
  <dcterms:created xsi:type="dcterms:W3CDTF">2017-02-08T03:20:58Z</dcterms:created>
  <dcterms:modified xsi:type="dcterms:W3CDTF">2017-02-15T00:04:31Z</dcterms:modified>
  <cp:category/>
</cp:coreProperties>
</file>