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400" windowHeight="124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<sst xmlns="http://schemas.openxmlformats.org/spreadsheetml/2006/main" count="221" uniqueCount="111">
  <si>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</si>
  <si>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</si>
  <si>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</si>
  <si>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</si>
  <si>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</si>
  <si>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</si>
  <si>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</si>
  <si>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</si>
  <si>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</si>
  <si>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</si>
  <si>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</si>
  <si>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</si>
  <si>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</si>
  <si>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</si>
  <si>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</si>
  <si>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</si>
  <si>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</si>
  <si>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</si>
  <si>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</si>
  <si>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</si>
  <si>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</si>
  <si>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</si>
  <si>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</si>
  <si>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</si>
  <si>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</si>
  <si>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</si>
  <si>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</si>
  <si>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</si>
  <si>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</si>
  <si>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</si>
  <si>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</si>
  <si>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</si>
  <si>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</si>
  <si>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</si>
  <si>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</si>
  <si>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</si>
  <si>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</si>
  <si>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</si>
  <si>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</si>
  <si>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</si>
  <si>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</si>
  <si>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</si>
  <si>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</si>
  <si>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</si>
  <si>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</si>
  <si>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</si>
  <si>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</si>
  <si>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</si>
  <si>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</si>
  <si>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</si>
  <si>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</si>
  <si>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</si>
  <si>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</si>
  <si>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</si>
  <si>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</si>
  <si>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</si>
  <si>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</si>
  <si>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</si>
  <si>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</si>
  <si>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</si>
  <si>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</si>
  <si>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</si>
  <si>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</si>
  <si>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</si>
  <si>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</si>
  <si>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</si>
  <si>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</si>
  <si>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</si>
  <si>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</si>
  <si>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</si>
  <si>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</si>
  <si>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</si>
  <si>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</si>
  <si>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</si>
  <si>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</si>
  <si>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</si>
  <si>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</si>
  <si>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</si>
  <si>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</si>
  <si>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</si>
  <si>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</si>
  <si>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</si>
  <si>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</si>
  <si>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</si>
  <si>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</si>
  <si>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</si>
  <si>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</si>
  <si>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</si>
  <si>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</si>
  <si>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</si>
  <si>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</si>
  <si>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</si>
  <si>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</si>
  <si>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</si>
  <si>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</si>
  <si>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</si>
  <si>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飯南町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</si>
  <si>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</si>
  <si>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</si>
  <si>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</si>
  <si>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</si>
  <si>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</si>
  <si>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</si>
  <si>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</si>
  <si>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</si>
  <si>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</si>
  <si>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</si>
  <si>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</si>
  <si>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飯南町生活排水処理基本計画に基づき、連担地の比較的家屋間の距離が小さい地域については、公共下水道及び農業集落排水の整備、また促進計画区域外の地域については、合併処理浄化槽の普及を図ることとし、公共下水道については整備が完了している。
　近年は、集落内の人口が減少し、接続人口も減少傾向にあり、安定した料金収入を確保できない状況であるが、共用開始から時間が経過し、企業債残高が減少してきていることもあり、収益的収支比率、経費回収率は良化傾向にある。</t>
    <phoneticPr fontId="4"/>
  </si>
  <si>
    <t>　平成30年度（予定）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</si>
  <si>
    <t>　供用開始から10年以上が経過しており、処理施設内の機器の故障も増えつつあり、都度、修繕を行っている状況である。
　今後は、施設の長寿命化等を図りながら、突発的な大規模修繕が経営を圧迫することのないよう、施設の維持管理に努める。</t>
    <rPh sb="58" eb="60">
      <t>コンゴ</t>
    </rPh>
    <rPh sb="62" eb="64">
      <t>シセツ</t>
    </rPh>
    <rPh sb="65" eb="66">
      <t>チョウ</t>
    </rPh>
    <rPh sb="66" eb="69">
      <t>ジュミョウカ</t>
    </rPh>
    <rPh sb="69" eb="70">
      <t>トウ</t>
    </rPh>
    <rPh sb="71" eb="72">
      <t>ハカ</t>
    </rPh>
    <rPh sb="77" eb="80">
      <t>トッパツテキ</t>
    </rPh>
    <rPh sb="81" eb="84">
      <t>ダイキボ</t>
    </rPh>
    <rPh sb="84" eb="86">
      <t>シュウゼン</t>
    </rPh>
    <rPh sb="87" eb="89">
      <t>ケイエイ</t>
    </rPh>
    <rPh sb="90" eb="92">
      <t>アッパク</t>
    </rPh>
    <rPh sb="102" eb="104">
      <t>シセツ</t>
    </rPh>
    <rPh sb="105" eb="107">
      <t>イジ</t>
    </rPh>
    <rPh sb="107" eb="109">
      <t>カンリ</t>
    </rPh>
    <rPh sb="110" eb="11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</si>
</sst>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791040"/>
        <c:axId val="388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38791040"/>
        <c:axId val="38814464"/>
      </c:lineChart>
      <c:dateAx>
        <c:axId val="38791040"/>
        <c:scaling>
          <c:orientation val="minMax"/>
        </c:scaling>
        <c:delete val="1"/>
        <c:axPos val="b"/>
        <c:numFmt formatCode="ge" sourceLinked="1"/>
        <c:majorTickMark val="none"/>
        <c:minorTickMark val="none"/>
        <c:tickLblPos val="none"/>
        <c:crossAx val="38814464"/>
        <c:crosses val="autoZero"/>
        <c:auto val="1"/>
        <c:lblOffset val="100"/>
        <c:baseTimeUnit val="years"/>
      </c:dateAx>
      <c:valAx>
        <c:axId val="388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44.26</c:v>
                </c:pt>
                <c:pt idx="1">
                  <c:v>44.26</c:v>
                </c:pt>
                <c:pt idx="2">
                  <c:v>44.26</c:v>
                </c:pt>
                <c:pt idx="3">
                  <c:v>42.06</c:v>
                </c:pt>
                <c:pt idx="4">
                  <c:v>44.58</c:v>
                </c:pt>
              </c:numCache>
            </c:numRef>
          </c:val>
        </c:ser>
        <c:dLbls>
          <c:showLegendKey val="0"/>
          <c:showVal val="0"/>
          <c:showCatName val="0"/>
          <c:showSerName val="0"/>
          <c:showPercent val="0"/>
          <c:showBubbleSize val="0"/>
        </c:dLbls>
        <c:gapWidth val="150"/>
        <c:axId val="38739968"/>
        <c:axId val="387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38739968"/>
        <c:axId val="38741888"/>
      </c:lineChart>
      <c:dateAx>
        <c:axId val="38739968"/>
        <c:scaling>
          <c:orientation val="minMax"/>
        </c:scaling>
        <c:delete val="1"/>
        <c:axPos val="b"/>
        <c:numFmt formatCode="ge" sourceLinked="1"/>
        <c:majorTickMark val="none"/>
        <c:minorTickMark val="none"/>
        <c:tickLblPos val="none"/>
        <c:crossAx val="38741888"/>
        <c:crosses val="autoZero"/>
        <c:auto val="1"/>
        <c:lblOffset val="100"/>
        <c:baseTimeUnit val="years"/>
      </c:dateAx>
      <c:valAx>
        <c:axId val="387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86.5</c:v>
                </c:pt>
                <c:pt idx="1">
                  <c:v>91.27</c:v>
                </c:pt>
                <c:pt idx="2">
                  <c:v>94.01</c:v>
                </c:pt>
                <c:pt idx="3">
                  <c:v>95.06</c:v>
                </c:pt>
                <c:pt idx="4">
                  <c:v>91.49</c:v>
                </c:pt>
              </c:numCache>
            </c:numRef>
          </c:val>
        </c:ser>
        <c:dLbls>
          <c:showLegendKey val="0"/>
          <c:showVal val="0"/>
          <c:showCatName val="0"/>
          <c:showSerName val="0"/>
          <c:showPercent val="0"/>
          <c:showBubbleSize val="0"/>
        </c:dLbls>
        <c:gapWidth val="150"/>
        <c:axId val="38796672"/>
        <c:axId val="387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38796672"/>
        <c:axId val="38798848"/>
      </c:lineChart>
      <c:dateAx>
        <c:axId val="38796672"/>
        <c:scaling>
          <c:orientation val="minMax"/>
        </c:scaling>
        <c:delete val="1"/>
        <c:axPos val="b"/>
        <c:numFmt formatCode="ge" sourceLinked="1"/>
        <c:majorTickMark val="none"/>
        <c:minorTickMark val="none"/>
        <c:tickLblPos val="none"/>
        <c:crossAx val="38798848"/>
        <c:crosses val="autoZero"/>
        <c:auto val="1"/>
        <c:lblOffset val="100"/>
        <c:baseTimeUnit val="years"/>
      </c:dateAx>
      <c:valAx>
        <c:axId val="387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61.39</c:v>
                </c:pt>
                <c:pt idx="1">
                  <c:v>62.78</c:v>
                </c:pt>
                <c:pt idx="2">
                  <c:v>64.540000000000006</c:v>
                </c:pt>
                <c:pt idx="3">
                  <c:v>65.349999999999994</c:v>
                </c:pt>
                <c:pt idx="4">
                  <c:v>66.459999999999994</c:v>
                </c:pt>
              </c:numCache>
            </c:numRef>
          </c:val>
        </c:ser>
        <c:dLbls>
          <c:showLegendKey val="0"/>
          <c:showVal val="0"/>
          <c:showCatName val="0"/>
          <c:showSerName val="0"/>
          <c:showPercent val="0"/>
          <c:showBubbleSize val="0"/>
        </c:dLbls>
        <c:gapWidth val="150"/>
        <c:axId val="96739328"/>
        <c:axId val="967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39328"/>
        <c:axId val="96741248"/>
      </c:lineChart>
      <c:dateAx>
        <c:axId val="96739328"/>
        <c:scaling>
          <c:orientation val="minMax"/>
        </c:scaling>
        <c:delete val="1"/>
        <c:axPos val="b"/>
        <c:numFmt formatCode="ge" sourceLinked="1"/>
        <c:majorTickMark val="none"/>
        <c:minorTickMark val="none"/>
        <c:tickLblPos val="none"/>
        <c:crossAx val="96741248"/>
        <c:crosses val="autoZero"/>
        <c:auto val="1"/>
        <c:lblOffset val="100"/>
        <c:baseTimeUnit val="years"/>
      </c:dateAx>
      <c:valAx>
        <c:axId val="967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02016"/>
        <c:axId val="1009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02016"/>
        <c:axId val="100903936"/>
      </c:lineChart>
      <c:dateAx>
        <c:axId val="100902016"/>
        <c:scaling>
          <c:orientation val="minMax"/>
        </c:scaling>
        <c:delete val="1"/>
        <c:axPos val="b"/>
        <c:numFmt formatCode="ge" sourceLinked="1"/>
        <c:majorTickMark val="none"/>
        <c:minorTickMark val="none"/>
        <c:tickLblPos val="none"/>
        <c:crossAx val="100903936"/>
        <c:crosses val="autoZero"/>
        <c:auto val="1"/>
        <c:lblOffset val="100"/>
        <c:baseTimeUnit val="years"/>
      </c:dateAx>
      <c:valAx>
        <c:axId val="1009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12864"/>
        <c:axId val="1034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12864"/>
        <c:axId val="103414784"/>
      </c:lineChart>
      <c:dateAx>
        <c:axId val="103412864"/>
        <c:scaling>
          <c:orientation val="minMax"/>
        </c:scaling>
        <c:delete val="1"/>
        <c:axPos val="b"/>
        <c:numFmt formatCode="ge" sourceLinked="1"/>
        <c:majorTickMark val="none"/>
        <c:minorTickMark val="none"/>
        <c:tickLblPos val="none"/>
        <c:crossAx val="103414784"/>
        <c:crosses val="autoZero"/>
        <c:auto val="1"/>
        <c:lblOffset val="100"/>
        <c:baseTimeUnit val="years"/>
      </c:dateAx>
      <c:valAx>
        <c:axId val="1034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36960"/>
        <c:axId val="1129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36960"/>
        <c:axId val="112901120"/>
      </c:lineChart>
      <c:dateAx>
        <c:axId val="110536960"/>
        <c:scaling>
          <c:orientation val="minMax"/>
        </c:scaling>
        <c:delete val="1"/>
        <c:axPos val="b"/>
        <c:numFmt formatCode="ge" sourceLinked="1"/>
        <c:majorTickMark val="none"/>
        <c:minorTickMark val="none"/>
        <c:tickLblPos val="none"/>
        <c:crossAx val="112901120"/>
        <c:crosses val="autoZero"/>
        <c:auto val="1"/>
        <c:lblOffset val="100"/>
        <c:baseTimeUnit val="years"/>
      </c:dateAx>
      <c:valAx>
        <c:axId val="1129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885824"/>
        <c:axId val="1438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885824"/>
        <c:axId val="143887744"/>
      </c:lineChart>
      <c:dateAx>
        <c:axId val="143885824"/>
        <c:scaling>
          <c:orientation val="minMax"/>
        </c:scaling>
        <c:delete val="1"/>
        <c:axPos val="b"/>
        <c:numFmt formatCode="ge" sourceLinked="1"/>
        <c:majorTickMark val="none"/>
        <c:minorTickMark val="none"/>
        <c:tickLblPos val="none"/>
        <c:crossAx val="143887744"/>
        <c:crosses val="autoZero"/>
        <c:auto val="1"/>
        <c:lblOffset val="100"/>
        <c:baseTimeUnit val="years"/>
      </c:dateAx>
      <c:valAx>
        <c:axId val="1438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2434.48</c:v>
                </c:pt>
                <c:pt idx="1">
                  <c:v>2259.86</c:v>
                </c:pt>
                <c:pt idx="2">
                  <c:v>1743.81</c:v>
                </c:pt>
                <c:pt idx="3">
                  <c:v>1244.49</c:v>
                </c:pt>
                <c:pt idx="4">
                  <c:v>537.86</c:v>
                </c:pt>
              </c:numCache>
            </c:numRef>
          </c:val>
        </c:ser>
        <c:dLbls>
          <c:showLegendKey val="0"/>
          <c:showVal val="0"/>
          <c:showCatName val="0"/>
          <c:showSerName val="0"/>
          <c:showPercent val="0"/>
          <c:showBubbleSize val="0"/>
        </c:dLbls>
        <c:gapWidth val="150"/>
        <c:axId val="38168064"/>
        <c:axId val="381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38168064"/>
        <c:axId val="38169984"/>
      </c:lineChart>
      <c:dateAx>
        <c:axId val="38168064"/>
        <c:scaling>
          <c:orientation val="minMax"/>
        </c:scaling>
        <c:delete val="1"/>
        <c:axPos val="b"/>
        <c:numFmt formatCode="ge" sourceLinked="1"/>
        <c:majorTickMark val="none"/>
        <c:minorTickMark val="none"/>
        <c:tickLblPos val="none"/>
        <c:crossAx val="38169984"/>
        <c:crosses val="autoZero"/>
        <c:auto val="1"/>
        <c:lblOffset val="100"/>
        <c:baseTimeUnit val="years"/>
      </c:dateAx>
      <c:valAx>
        <c:axId val="381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39.32</c:v>
                </c:pt>
                <c:pt idx="1">
                  <c:v>41.18</c:v>
                </c:pt>
                <c:pt idx="2">
                  <c:v>50.1</c:v>
                </c:pt>
                <c:pt idx="3">
                  <c:v>57.85</c:v>
                </c:pt>
                <c:pt idx="4">
                  <c:v>77.63</c:v>
                </c:pt>
              </c:numCache>
            </c:numRef>
          </c:val>
        </c:ser>
        <c:dLbls>
          <c:showLegendKey val="0"/>
          <c:showVal val="0"/>
          <c:showCatName val="0"/>
          <c:showSerName val="0"/>
          <c:showPercent val="0"/>
          <c:showBubbleSize val="0"/>
        </c:dLbls>
        <c:gapWidth val="150"/>
        <c:axId val="38184064"/>
        <c:axId val="381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38184064"/>
        <c:axId val="38185984"/>
      </c:lineChart>
      <c:dateAx>
        <c:axId val="38184064"/>
        <c:scaling>
          <c:orientation val="minMax"/>
        </c:scaling>
        <c:delete val="1"/>
        <c:axPos val="b"/>
        <c:numFmt formatCode="ge" sourceLinked="1"/>
        <c:majorTickMark val="none"/>
        <c:minorTickMark val="none"/>
        <c:tickLblPos val="none"/>
        <c:crossAx val="38185984"/>
        <c:crosses val="autoZero"/>
        <c:auto val="1"/>
        <c:lblOffset val="100"/>
        <c:baseTimeUnit val="years"/>
      </c:dateAx>
      <c:valAx>
        <c:axId val="381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400.44</c:v>
                </c:pt>
                <c:pt idx="1">
                  <c:v>385.92</c:v>
                </c:pt>
                <c:pt idx="2">
                  <c:v>385.85</c:v>
                </c:pt>
                <c:pt idx="3">
                  <c:v>372.01</c:v>
                </c:pt>
                <c:pt idx="4">
                  <c:v>276.11</c:v>
                </c:pt>
              </c:numCache>
            </c:numRef>
          </c:val>
        </c:ser>
        <c:dLbls>
          <c:showLegendKey val="0"/>
          <c:showVal val="0"/>
          <c:showCatName val="0"/>
          <c:showSerName val="0"/>
          <c:showPercent val="0"/>
          <c:showBubbleSize val="0"/>
        </c:dLbls>
        <c:gapWidth val="150"/>
        <c:axId val="38199680"/>
        <c:axId val="382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38199680"/>
        <c:axId val="38201600"/>
      </c:lineChart>
      <c:dateAx>
        <c:axId val="38199680"/>
        <c:scaling>
          <c:orientation val="minMax"/>
        </c:scaling>
        <c:delete val="1"/>
        <c:axPos val="b"/>
        <c:numFmt formatCode="ge" sourceLinked="1"/>
        <c:majorTickMark val="none"/>
        <c:minorTickMark val="none"/>
        <c:tickLblPos val="none"/>
        <c:crossAx val="38201600"/>
        <c:crosses val="autoZero"/>
        <c:auto val="1"/>
        <c:lblOffset val="100"/>
        <c:baseTimeUnit val="years"/>
      </c:dateAx>
      <c:valAx>
        <c:axId val="382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島根県　飯南町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5162</v>
      </c>
      <c r="AM8" s="64"/>
      <c r="AN8" s="64"/>
      <c r="AO8" s="64"/>
      <c r="AP8" s="64"/>
      <c r="AQ8" s="64"/>
      <c r="AR8" s="64"/>
      <c r="AS8" s="64"/>
      <c r="AT8" s="63">
        <f>データ!S6</f>
        <v>242.88</v>
      </c>
      <c r="AU8" s="63"/>
      <c r="AV8" s="63"/>
      <c r="AW8" s="63"/>
      <c r="AX8" s="63"/>
      <c r="AY8" s="63"/>
      <c r="AZ8" s="63"/>
      <c r="BA8" s="63"/>
      <c r="BB8" s="63">
        <f>データ!T6</f>
        <v>21.25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43.4</v>
      </c>
      <c r="Q10" s="63"/>
      <c r="R10" s="63"/>
      <c r="S10" s="63"/>
      <c r="T10" s="63"/>
      <c r="U10" s="63"/>
      <c r="V10" s="63"/>
      <c r="W10" s="63">
        <f>データ!P6</f>
        <v>100</v>
      </c>
      <c r="X10" s="63"/>
      <c r="Y10" s="63"/>
      <c r="Z10" s="63"/>
      <c r="AA10" s="63"/>
      <c r="AB10" s="63"/>
      <c r="AC10" s="63"/>
      <c r="AD10" s="64">
        <f>データ!Q6</f>
        <v>4725</v>
      </c>
      <c r="AE10" s="64"/>
      <c r="AF10" s="64"/>
      <c r="AG10" s="64"/>
      <c r="AH10" s="64"/>
      <c r="AI10" s="64"/>
      <c r="AJ10" s="64"/>
      <c r="AK10" s="2"/>
      <c r="AL10" s="64">
        <f>データ!U6</f>
        <v>2220</v>
      </c>
      <c r="AM10" s="64"/>
      <c r="AN10" s="64"/>
      <c r="AO10" s="64"/>
      <c r="AP10" s="64"/>
      <c r="AQ10" s="64"/>
      <c r="AR10" s="64"/>
      <c r="AS10" s="64"/>
      <c r="AT10" s="63">
        <f>データ!V6</f>
        <v>1.03</v>
      </c>
      <c r="AU10" s="63"/>
      <c r="AV10" s="63"/>
      <c r="AW10" s="63"/>
      <c r="AX10" s="63"/>
      <c r="AY10" s="63"/>
      <c r="AZ10" s="63"/>
      <c r="BA10" s="63"/>
      <c r="BB10" s="63">
        <f>データ!W6</f>
        <v>2155.34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323861</v>
      </c>
      <c r="D6" s="31">
        <f t="shared" si="3"/>
        <v>47</v>
      </c>
      <c r="E6" s="31">
        <f t="shared" si="3"/>
        <v>17</v>
      </c>
      <c r="F6" s="31">
        <f t="shared" si="3"/>
        <v>4</v>
      </c>
      <c r="G6" s="31">
        <f t="shared" si="3"/>
        <v>0</v>
      </c>
      <c r="H6" s="31" t="str">
        <f t="shared" si="3"/>
        <v>島根県　飯南町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43.4</v>
      </c>
      <c r="P6" s="32">
        <f t="shared" si="3"/>
        <v>100</v>
      </c>
      <c r="Q6" s="32">
        <f t="shared" si="3"/>
        <v>4725</v>
      </c>
      <c r="R6" s="32">
        <f t="shared" si="3"/>
        <v>5162</v>
      </c>
      <c r="S6" s="32">
        <f t="shared" si="3"/>
        <v>242.88</v>
      </c>
      <c r="T6" s="32">
        <f t="shared" si="3"/>
        <v>21.25</v>
      </c>
      <c r="U6" s="32">
        <f t="shared" si="3"/>
        <v>2220</v>
      </c>
      <c r="V6" s="32">
        <f t="shared" si="3"/>
        <v>1.03</v>
      </c>
      <c r="W6" s="32">
        <f t="shared" si="3"/>
        <v>2155.34</v>
      </c>
      <c r="X6" s="33">
        <f>IF(X7="",NA(),X7)</f>
        <v>61.39</v>
      </c>
      <c r="Y6" s="33">
        <f t="shared" ref="Y6:AG6" si="4">IF(Y7="",NA(),Y7)</f>
        <v>62.78</v>
      </c>
      <c r="Z6" s="33">
        <f t="shared" si="4"/>
        <v>64.540000000000006</v>
      </c>
      <c r="AA6" s="33">
        <f t="shared" si="4"/>
        <v>65.349999999999994</v>
      </c>
      <c r="AB6" s="33">
        <f t="shared" si="4"/>
        <v>66.459999999999994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2434.48</v>
      </c>
      <c r="BF6" s="33">
        <f t="shared" ref="BF6:BN6" si="7">IF(BF7="",NA(),BF7)</f>
        <v>2259.86</v>
      </c>
      <c r="BG6" s="33">
        <f t="shared" si="7"/>
        <v>1743.81</v>
      </c>
      <c r="BH6" s="33">
        <f t="shared" si="7"/>
        <v>1244.49</v>
      </c>
      <c r="BI6" s="33">
        <f t="shared" si="7"/>
        <v>537.86</v>
      </c>
      <c r="BJ6" s="33">
        <f t="shared" si="7"/>
        <v>1835.56</v>
      </c>
      <c r="BK6" s="33">
        <f t="shared" si="7"/>
        <v>1716.82</v>
      </c>
      <c r="BL6" s="33">
        <f t="shared" si="7"/>
        <v>1554.05</v>
      </c>
      <c r="BM6" s="33">
        <f t="shared" si="7"/>
        <v>1671.86</v>
      </c>
      <c r="BN6" s="33">
        <f t="shared" si="7"/>
        <v>1434.89</v>
      </c>
      <c r="BO6" s="32" t="str">
        <f>IF(BO7="","",IF(BO7="-","【-】","【"&amp;SUBSTITUTE(TEXT(BO7,"#,##0.00"),"-","△")&amp;"】"))</f>
        <v>【1,457.06】</v>
      </c>
      <c r="BP6" s="33">
        <f>IF(BP7="",NA(),BP7)</f>
        <v>39.32</v>
      </c>
      <c r="BQ6" s="33">
        <f t="shared" ref="BQ6:BY6" si="8">IF(BQ7="",NA(),BQ7)</f>
        <v>41.18</v>
      </c>
      <c r="BR6" s="33">
        <f t="shared" si="8"/>
        <v>50.1</v>
      </c>
      <c r="BS6" s="33">
        <f t="shared" si="8"/>
        <v>57.85</v>
      </c>
      <c r="BT6" s="33">
        <f t="shared" si="8"/>
        <v>77.63</v>
      </c>
      <c r="BU6" s="33">
        <f t="shared" si="8"/>
        <v>52.89</v>
      </c>
      <c r="BV6" s="33">
        <f t="shared" si="8"/>
        <v>51.73</v>
      </c>
      <c r="BW6" s="33">
        <f t="shared" si="8"/>
        <v>53.01</v>
      </c>
      <c r="BX6" s="33">
        <f t="shared" si="8"/>
        <v>50.54</v>
      </c>
      <c r="BY6" s="33">
        <f t="shared" si="8"/>
        <v>66.22</v>
      </c>
      <c r="BZ6" s="32" t="str">
        <f>IF(BZ7="","",IF(BZ7="-","【-】","【"&amp;SUBSTITUTE(TEXT(BZ7,"#,##0.00"),"-","△")&amp;"】"))</f>
        <v>【64.73】</v>
      </c>
      <c r="CA6" s="33">
        <f>IF(CA7="",NA(),CA7)</f>
        <v>400.44</v>
      </c>
      <c r="CB6" s="33">
        <f t="shared" ref="CB6:CJ6" si="9">IF(CB7="",NA(),CB7)</f>
        <v>385.92</v>
      </c>
      <c r="CC6" s="33">
        <f t="shared" si="9"/>
        <v>385.85</v>
      </c>
      <c r="CD6" s="33">
        <f t="shared" si="9"/>
        <v>372.01</v>
      </c>
      <c r="CE6" s="33">
        <f t="shared" si="9"/>
        <v>276.11</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44.26</v>
      </c>
      <c r="CM6" s="33">
        <f t="shared" ref="CM6:CU6" si="10">IF(CM7="",NA(),CM7)</f>
        <v>44.26</v>
      </c>
      <c r="CN6" s="33">
        <f t="shared" si="10"/>
        <v>44.26</v>
      </c>
      <c r="CO6" s="33">
        <f t="shared" si="10"/>
        <v>42.06</v>
      </c>
      <c r="CP6" s="33">
        <f t="shared" si="10"/>
        <v>44.58</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86.5</v>
      </c>
      <c r="CX6" s="33">
        <f t="shared" ref="CX6:DF6" si="11">IF(CX7="",NA(),CX7)</f>
        <v>91.27</v>
      </c>
      <c r="CY6" s="33">
        <f t="shared" si="11"/>
        <v>94.01</v>
      </c>
      <c r="CZ6" s="33">
        <f t="shared" si="11"/>
        <v>95.06</v>
      </c>
      <c r="DA6" s="33">
        <f t="shared" si="11"/>
        <v>91.49</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x14ac:dyDescent="0.15">
      <c r="A7" s="26"/>
      <c r="B7" s="35">
        <v>2015</v>
      </c>
      <c r="C7" s="35">
        <v>323861</v>
      </c>
      <c r="D7" s="35">
        <v>47</v>
      </c>
      <c r="E7" s="35">
        <v>17</v>
      </c>
      <c r="F7" s="35">
        <v>4</v>
      </c>
      <c r="G7" s="35">
        <v>0</v>
      </c>
      <c r="H7" s="35" t="s">
        <v>96</v>
      </c>
      <c r="I7" s="35" t="s">
        <v>97</v>
      </c>
      <c r="J7" s="35" t="s">
        <v>98</v>
      </c>
      <c r="K7" s="35" t="s">
        <v>99</v>
      </c>
      <c r="L7" s="35" t="s">
        <v>100</v>
      </c>
      <c r="M7" s="36" t="s">
        <v>101</v>
      </c>
      <c r="N7" s="36" t="s">
        <v>102</v>
      </c>
      <c r="O7" s="36">
        <v>43.4</v>
      </c>
      <c r="P7" s="36">
        <v>100</v>
      </c>
      <c r="Q7" s="36">
        <v>4725</v>
      </c>
      <c r="R7" s="36">
        <v>5162</v>
      </c>
      <c r="S7" s="36">
        <v>242.88</v>
      </c>
      <c r="T7" s="36">
        <v>21.25</v>
      </c>
      <c r="U7" s="36">
        <v>2220</v>
      </c>
      <c r="V7" s="36">
        <v>1.03</v>
      </c>
      <c r="W7" s="36">
        <v>2155.34</v>
      </c>
      <c r="X7" s="36">
        <v>61.39</v>
      </c>
      <c r="Y7" s="36">
        <v>62.78</v>
      </c>
      <c r="Z7" s="36">
        <v>64.540000000000006</v>
      </c>
      <c r="AA7" s="36">
        <v>65.349999999999994</v>
      </c>
      <c r="AB7" s="36">
        <v>66.459999999999994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2434.48</v>
      </c>
      <c r="BF7" s="36">
        <v>2259.86</v>
      </c>
      <c r="BG7" s="36">
        <v>1743.81</v>
      </c>
      <c r="BH7" s="36">
        <v>1244.49</v>
      </c>
      <c r="BI7" s="36">
        <v>537.86</v>
      </c>
      <c r="BJ7" s="36">
        <v>1835.56</v>
      </c>
      <c r="BK7" s="36">
        <v>1716.82</v>
      </c>
      <c r="BL7" s="36">
        <v>1554.05</v>
      </c>
      <c r="BM7" s="36">
        <v>1671.86</v>
      </c>
      <c r="BN7" s="36">
        <v>1434.89</v>
      </c>
      <c r="BO7" s="36">
        <v>1457.06</v>
      </c>
      <c r="BP7" s="36">
        <v>39.32</v>
      </c>
      <c r="BQ7" s="36">
        <v>41.18</v>
      </c>
      <c r="BR7" s="36">
        <v>50.1</v>
      </c>
      <c r="BS7" s="36">
        <v>57.85</v>
      </c>
      <c r="BT7" s="36">
        <v>77.63</v>
      </c>
      <c r="BU7" s="36">
        <v>52.89</v>
      </c>
      <c r="BV7" s="36">
        <v>51.73</v>
      </c>
      <c r="BW7" s="36">
        <v>53.01</v>
      </c>
      <c r="BX7" s="36">
        <v>50.54</v>
      </c>
      <c r="BY7" s="36">
        <v>66.22</v>
      </c>
      <c r="BZ7" s="36">
        <v>64.73</v>
      </c>
      <c r="CA7" s="36">
        <v>400.44</v>
      </c>
      <c r="CB7" s="36">
        <v>385.92</v>
      </c>
      <c r="CC7" s="36">
        <v>385.85</v>
      </c>
      <c r="CD7" s="36">
        <v>372.01</v>
      </c>
      <c r="CE7" s="36">
        <v>276.11</v>
      </c>
      <c r="CF7" s="36">
        <v>300.52</v>
      </c>
      <c r="CG7" s="36">
        <v>310.47000000000003</v>
      </c>
      <c r="CH7" s="36">
        <v>299.39</v>
      </c>
      <c r="CI7" s="36">
        <v>320.36</v>
      </c>
      <c r="CJ7" s="36">
        <v>246.72</v>
      </c>
      <c r="CK7" s="36">
        <v>250.25</v>
      </c>
      <c r="CL7" s="36">
        <v>44.26</v>
      </c>
      <c r="CM7" s="36">
        <v>44.26</v>
      </c>
      <c r="CN7" s="36">
        <v>44.26</v>
      </c>
      <c r="CO7" s="36">
        <v>42.06</v>
      </c>
      <c r="CP7" s="36">
        <v>44.58</v>
      </c>
      <c r="CQ7" s="36">
        <v>36.799999999999997</v>
      </c>
      <c r="CR7" s="36">
        <v>36.67</v>
      </c>
      <c r="CS7" s="36">
        <v>36.200000000000003</v>
      </c>
      <c r="CT7" s="36">
        <v>34.74</v>
      </c>
      <c r="CU7" s="36">
        <v>41.35</v>
      </c>
      <c r="CV7" s="36">
        <v>40.31</v>
      </c>
      <c r="CW7" s="36">
        <v>86.5</v>
      </c>
      <c r="CX7" s="36">
        <v>91.27</v>
      </c>
      <c r="CY7" s="36">
        <v>94.01</v>
      </c>
      <c r="CZ7" s="36">
        <v>95.06</v>
      </c>
      <c r="DA7" s="36">
        <v>91.49</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2017-02-14T02:13:02Z</cp:lastPrinted>
  <dcterms:created xsi:type="dcterms:W3CDTF">2017-02-08T03:03:32Z</dcterms:created>
  <dcterms:modified xsi:type="dcterms:W3CDTF">2017-02-22T05:49:12Z</dcterms:modified>
  <cp:category/>
</cp:coreProperties>
</file>