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<sst xmlns="http://schemas.openxmlformats.org/spreadsheetml/2006/main" count="221" uniqueCount="111">
  <si>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</si>
  <si>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</si>
  <si>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</si>
  <si>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</si>
  <si>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</si>
  <si>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</si>
  <si>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</si>
  <si>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</si>
  <si>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</si>
  <si>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</si>
  <si>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</si>
  <si>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</si>
  <si>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</si>
  <si>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</si>
  <si>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</si>
  <si>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</si>
  <si>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</si>
  <si>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</si>
  <si>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</si>
  <si>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</si>
  <si>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</si>
  <si>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</si>
  <si>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</si>
  <si>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</si>
  <si>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</si>
  <si>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</si>
  <si>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</si>
  <si>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</si>
  <si>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</si>
  <si>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</si>
  <si>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</si>
  <si>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</si>
  <si>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</si>
  <si>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</si>
  <si>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</si>
  <si>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</si>
  <si>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</si>
  <si>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</si>
  <si>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</si>
  <si>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</si>
  <si>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</si>
  <si>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</si>
  <si>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</si>
  <si>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</si>
  <si>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</si>
  <si>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</si>
  <si>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</si>
  <si>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</si>
  <si>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</si>
  <si>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</si>
  <si>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</si>
  <si>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</si>
  <si>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</si>
  <si>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</si>
  <si>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</si>
  <si>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</si>
  <si>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</si>
  <si>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</si>
  <si>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</si>
  <si>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</si>
  <si>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</si>
  <si>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</si>
  <si>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</si>
  <si>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</si>
  <si>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</si>
  <si>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</si>
  <si>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</si>
  <si>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</si>
  <si>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</si>
  <si>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</si>
  <si>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</si>
  <si>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</si>
  <si>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</si>
  <si>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</si>
  <si>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</si>
  <si>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</si>
  <si>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</si>
  <si>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</si>
  <si>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</si>
  <si>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</si>
  <si>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</si>
  <si>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</si>
  <si>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</si>
  <si>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</si>
  <si>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</si>
  <si>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</si>
  <si>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</si>
  <si>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</si>
  <si>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</si>
  <si>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</si>
  <si>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</si>
  <si>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</si>
  <si>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</si>
  <si>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</si>
  <si>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</si>
  <si>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</si>
  <si>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</si>
  <si>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</si>
  <si>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</si>
  <si>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</si>
  <si>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</si>
  <si>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</si>
  <si>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</si>
  <si>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</si>
  <si>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</si>
  <si>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</si>
  <si>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</si>
  <si>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</si>
  <si>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①経営の健全性について
　収益的収支比率はH23年度から比較すると約7.0％上昇しており、年々改善傾向にある。
　企業債残高対事業規模比率については、類似団体の平均値を上回る数値で推移していたものの、H26年度までは年々改善傾向が見られていたが、今年度は増加に転じたため、今後は更なる起債残高の縮減を図っていくことが重要である。
　また、経費回収率については、類似団体の平均値とほぼ同様の数値で推移していたが、H27年度では平均値を上回り、経営健全化に向けた取り組みが成果を上げてきていると言える。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また、汚水処理原価についても、今後処理区域内人口の減少等により原価の増加が見込まれることから、維持管理費の抑制を図るなど更なる経営の効率化に向けた取り組みが必要である。
　水洗化率については、ほぼ100％に近い数値であり処理区域内においての汚水処理は適切に行われていると言える。
　今後は将来の人口動態を勘案しながら、維持管理費を削減に努めるなど、経営の効率化を図っていくことが重要である。</t>
    <phoneticPr fontId="4"/>
  </si>
  <si>
    <t>　本町の公共下水道事業は平成10年度から供用を開始しているため、施設は比較的新しく老朽化の域には達していないが、今後は老朽化に向けた計画的な対策を講じる必要がある。</t>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</si>
  <si>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給水人口の減少を見据えた収益と費用の将来予測を立てることで適正な料金の設定を検討し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</si>
</sst>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0.17</c:v>
                </c:pt>
              </c:numCache>
            </c:numRef>
          </c:val>
        </c:ser>
        <c:dLbls>
          <c:showLegendKey val="0"/>
          <c:showVal val="0"/>
          <c:showCatName val="0"/>
          <c:showSerName val="0"/>
          <c:showPercent val="0"/>
          <c:showBubbleSize val="0"/>
        </c:dLbls>
        <c:gapWidth val="150"/>
        <c:axId val="162086272"/>
        <c:axId val="162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62086272"/>
        <c:axId val="162100736"/>
      </c:lineChart>
      <c:dateAx>
        <c:axId val="162086272"/>
        <c:scaling>
          <c:orientation val="minMax"/>
        </c:scaling>
        <c:delete val="1"/>
        <c:axPos val="b"/>
        <c:numFmt formatCode="ge" sourceLinked="1"/>
        <c:majorTickMark val="none"/>
        <c:minorTickMark val="none"/>
        <c:tickLblPos val="none"/>
        <c:crossAx val="162100736"/>
        <c:crosses val="autoZero"/>
        <c:auto val="1"/>
        <c:lblOffset val="100"/>
        <c:baseTimeUnit val="years"/>
      </c:dateAx>
      <c:valAx>
        <c:axId val="162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67.03</c:v>
                </c:pt>
                <c:pt idx="1">
                  <c:v>65.19</c:v>
                </c:pt>
                <c:pt idx="2">
                  <c:v>71.94</c:v>
                </c:pt>
                <c:pt idx="3">
                  <c:v>72.290000000000006</c:v>
                </c:pt>
                <c:pt idx="4">
                  <c:v>73.989999999999995</c:v>
                </c:pt>
              </c:numCache>
            </c:numRef>
          </c:val>
        </c:ser>
        <c:dLbls>
          <c:showLegendKey val="0"/>
          <c:showVal val="0"/>
          <c:showCatName val="0"/>
          <c:showSerName val="0"/>
          <c:showPercent val="0"/>
          <c:showBubbleSize val="0"/>
        </c:dLbls>
        <c:gapWidth val="150"/>
        <c:axId val="162114560"/>
        <c:axId val="162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14560"/>
        <c:axId val="162116736"/>
      </c:lineChart>
      <c:dateAx>
        <c:axId val="162114560"/>
        <c:scaling>
          <c:orientation val="minMax"/>
        </c:scaling>
        <c:delete val="1"/>
        <c:axPos val="b"/>
        <c:numFmt formatCode="ge" sourceLinked="1"/>
        <c:majorTickMark val="none"/>
        <c:minorTickMark val="none"/>
        <c:tickLblPos val="none"/>
        <c:crossAx val="162116736"/>
        <c:crosses val="autoZero"/>
        <c:auto val="1"/>
        <c:lblOffset val="100"/>
        <c:baseTimeUnit val="years"/>
      </c:dateAx>
      <c:valAx>
        <c:axId val="162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126464"/>
        <c:axId val="163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26464"/>
        <c:axId val="163451648"/>
      </c:lineChart>
      <c:dateAx>
        <c:axId val="162126464"/>
        <c:scaling>
          <c:orientation val="minMax"/>
        </c:scaling>
        <c:delete val="1"/>
        <c:axPos val="b"/>
        <c:numFmt formatCode="ge" sourceLinked="1"/>
        <c:majorTickMark val="none"/>
        <c:minorTickMark val="none"/>
        <c:tickLblPos val="none"/>
        <c:crossAx val="163451648"/>
        <c:crosses val="autoZero"/>
        <c:auto val="1"/>
        <c:lblOffset val="100"/>
        <c:baseTimeUnit val="years"/>
      </c:dateAx>
      <c:valAx>
        <c:axId val="1634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485952"/>
        <c:axId val="1634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485952"/>
        <c:axId val="163488128"/>
      </c:lineChart>
      <c:dateAx>
        <c:axId val="163485952"/>
        <c:scaling>
          <c:orientation val="minMax"/>
        </c:scaling>
        <c:delete val="1"/>
        <c:axPos val="b"/>
        <c:numFmt formatCode="ge" sourceLinked="1"/>
        <c:majorTickMark val="none"/>
        <c:minorTickMark val="none"/>
        <c:tickLblPos val="none"/>
        <c:crossAx val="163488128"/>
        <c:crosses val="autoZero"/>
        <c:auto val="1"/>
        <c:lblOffset val="100"/>
        <c:baseTimeUnit val="years"/>
      </c:dateAx>
      <c:valAx>
        <c:axId val="1634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510144"/>
        <c:axId val="1648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10144"/>
        <c:axId val="164827136"/>
      </c:lineChart>
      <c:dateAx>
        <c:axId val="163510144"/>
        <c:scaling>
          <c:orientation val="minMax"/>
        </c:scaling>
        <c:delete val="1"/>
        <c:axPos val="b"/>
        <c:numFmt formatCode="ge" sourceLinked="1"/>
        <c:majorTickMark val="none"/>
        <c:minorTickMark val="none"/>
        <c:tickLblPos val="none"/>
        <c:crossAx val="164827136"/>
        <c:crosses val="autoZero"/>
        <c:auto val="1"/>
        <c:lblOffset val="100"/>
        <c:baseTimeUnit val="years"/>
      </c:dateAx>
      <c:valAx>
        <c:axId val="1648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49152"/>
        <c:axId val="164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49152"/>
        <c:axId val="164851072"/>
      </c:lineChart>
      <c:dateAx>
        <c:axId val="164849152"/>
        <c:scaling>
          <c:orientation val="minMax"/>
        </c:scaling>
        <c:delete val="1"/>
        <c:axPos val="b"/>
        <c:numFmt formatCode="ge" sourceLinked="1"/>
        <c:majorTickMark val="none"/>
        <c:minorTickMark val="none"/>
        <c:tickLblPos val="none"/>
        <c:crossAx val="164851072"/>
        <c:crosses val="autoZero"/>
        <c:auto val="1"/>
        <c:lblOffset val="100"/>
        <c:baseTimeUnit val="years"/>
      </c:dateAx>
      <c:valAx>
        <c:axId val="164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2270.5300000000002</c:v>
                </c:pt>
                <c:pt idx="1">
                  <c:v>2056.73</c:v>
                </c:pt>
                <c:pt idx="2">
                  <c:v>1881.56</c:v>
                </c:pt>
                <c:pt idx="3">
                  <c:v>1532.08</c:v>
                </c:pt>
                <c:pt idx="4">
                  <c:v>1725.02</c:v>
                </c:pt>
              </c:numCache>
            </c:numRef>
          </c:val>
        </c:ser>
        <c:dLbls>
          <c:showLegendKey val="0"/>
          <c:showVal val="0"/>
          <c:showCatName val="0"/>
          <c:showSerName val="0"/>
          <c:showPercent val="0"/>
          <c:showBubbleSize val="0"/>
        </c:dLbls>
        <c:gapWidth val="150"/>
        <c:axId val="164877440"/>
        <c:axId val="1648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64877440"/>
        <c:axId val="164879360"/>
      </c:lineChart>
      <c:dateAx>
        <c:axId val="164877440"/>
        <c:scaling>
          <c:orientation val="minMax"/>
        </c:scaling>
        <c:delete val="1"/>
        <c:axPos val="b"/>
        <c:numFmt formatCode="ge" sourceLinked="1"/>
        <c:majorTickMark val="none"/>
        <c:minorTickMark val="none"/>
        <c:tickLblPos val="none"/>
        <c:crossAx val="164879360"/>
        <c:crosses val="autoZero"/>
        <c:auto val="1"/>
        <c:lblOffset val="100"/>
        <c:baseTimeUnit val="years"/>
      </c:dateAx>
      <c:valAx>
        <c:axId val="1648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52.84</c:v>
                </c:pt>
                <c:pt idx="1">
                  <c:v>46.58</c:v>
                </c:pt>
                <c:pt idx="2">
                  <c:v>64.58</c:v>
                </c:pt>
                <c:pt idx="3">
                  <c:v>66.84</c:v>
                </c:pt>
                <c:pt idx="4">
                  <c:v>72.58</c:v>
                </c:pt>
              </c:numCache>
            </c:numRef>
          </c:val>
        </c:ser>
        <c:dLbls>
          <c:showLegendKey val="0"/>
          <c:showVal val="0"/>
          <c:showCatName val="0"/>
          <c:showSerName val="0"/>
          <c:showPercent val="0"/>
          <c:showBubbleSize val="0"/>
        </c:dLbls>
        <c:gapWidth val="150"/>
        <c:axId val="170607360"/>
        <c:axId val="170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70607360"/>
        <c:axId val="170609280"/>
      </c:lineChart>
      <c:dateAx>
        <c:axId val="170607360"/>
        <c:scaling>
          <c:orientation val="minMax"/>
        </c:scaling>
        <c:delete val="1"/>
        <c:axPos val="b"/>
        <c:numFmt formatCode="ge" sourceLinked="1"/>
        <c:majorTickMark val="none"/>
        <c:minorTickMark val="none"/>
        <c:tickLblPos val="none"/>
        <c:crossAx val="170609280"/>
        <c:crosses val="autoZero"/>
        <c:auto val="1"/>
        <c:lblOffset val="100"/>
        <c:baseTimeUnit val="years"/>
      </c:dateAx>
      <c:valAx>
        <c:axId val="170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289.64999999999998</c:v>
                </c:pt>
                <c:pt idx="1">
                  <c:v>345.44</c:v>
                </c:pt>
                <c:pt idx="2">
                  <c:v>272.11</c:v>
                </c:pt>
                <c:pt idx="3">
                  <c:v>326.13</c:v>
                </c:pt>
                <c:pt idx="4">
                  <c:v>260.2</c:v>
                </c:pt>
              </c:numCache>
            </c:numRef>
          </c:val>
        </c:ser>
        <c:dLbls>
          <c:showLegendKey val="0"/>
          <c:showVal val="0"/>
          <c:showCatName val="0"/>
          <c:showSerName val="0"/>
          <c:showPercent val="0"/>
          <c:showBubbleSize val="0"/>
        </c:dLbls>
        <c:gapWidth val="150"/>
        <c:axId val="170626432"/>
        <c:axId val="170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70626432"/>
        <c:axId val="170644992"/>
      </c:lineChart>
      <c:dateAx>
        <c:axId val="170626432"/>
        <c:scaling>
          <c:orientation val="minMax"/>
        </c:scaling>
        <c:delete val="1"/>
        <c:axPos val="b"/>
        <c:numFmt formatCode="ge" sourceLinked="1"/>
        <c:majorTickMark val="none"/>
        <c:minorTickMark val="none"/>
        <c:tickLblPos val="none"/>
        <c:crossAx val="170644992"/>
        <c:crosses val="autoZero"/>
        <c:auto val="1"/>
        <c:lblOffset val="100"/>
        <c:baseTimeUnit val="years"/>
      </c:dateAx>
      <c:valAx>
        <c:axId val="170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c:v>
                </c:pt>
                <c:pt idx="1">
                  <c:v>50.4</c:v>
                </c:pt>
                <c:pt idx="2">
                  <c:v>49.1</c:v>
                </c:pt>
                <c:pt idx="3">
                  <c:v>47.8</c:v>
                </c:pt>
                <c:pt idx="4">
                  <c:v>46.8</c:v>
                </c:pt>
              </c:numCache>
            </c:numRef>
          </c:val>
        </c:ser>
        <c:dLbls>
          <c:showLegendKey val="0"/>
          <c:showVal val="0"/>
          <c:showCatName val="0"/>
          <c:showSerName val="0"/>
          <c:showPercent val="0"/>
          <c:showBubbleSize val="0"/>
        </c:dLbls>
        <c:gapWidth val="150"/>
        <c:axId val="170654720"/>
        <c:axId val="1706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70654720"/>
        <c:axId val="170673280"/>
      </c:lineChart>
      <c:dateAx>
        <c:axId val="170654720"/>
        <c:scaling>
          <c:orientation val="minMax"/>
        </c:scaling>
        <c:delete val="1"/>
        <c:axPos val="b"/>
        <c:numFmt formatCode="ge" sourceLinked="1"/>
        <c:majorTickMark val="none"/>
        <c:minorTickMark val="none"/>
        <c:tickLblPos val="none"/>
        <c:crossAx val="170673280"/>
        <c:crosses val="autoZero"/>
        <c:auto val="1"/>
        <c:lblOffset val="100"/>
        <c:baseTimeUnit val="years"/>
      </c:dateAx>
      <c:valAx>
        <c:axId val="170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93.16</c:v>
                </c:pt>
                <c:pt idx="1">
                  <c:v>93.49</c:v>
                </c:pt>
                <c:pt idx="2">
                  <c:v>95.55</c:v>
                </c:pt>
                <c:pt idx="3">
                  <c:v>96.8</c:v>
                </c:pt>
                <c:pt idx="4">
                  <c:v>98.4</c:v>
                </c:pt>
              </c:numCache>
            </c:numRef>
          </c:val>
        </c:ser>
        <c:dLbls>
          <c:showLegendKey val="0"/>
          <c:showVal val="0"/>
          <c:showCatName val="0"/>
          <c:showSerName val="0"/>
          <c:showPercent val="0"/>
          <c:showBubbleSize val="0"/>
        </c:dLbls>
        <c:gapWidth val="150"/>
        <c:axId val="170691200"/>
        <c:axId val="170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70691200"/>
        <c:axId val="170697472"/>
      </c:lineChart>
      <c:dateAx>
        <c:axId val="170691200"/>
        <c:scaling>
          <c:orientation val="minMax"/>
        </c:scaling>
        <c:delete val="1"/>
        <c:axPos val="b"/>
        <c:numFmt formatCode="ge" sourceLinked="1"/>
        <c:majorTickMark val="none"/>
        <c:minorTickMark val="none"/>
        <c:tickLblPos val="none"/>
        <c:crossAx val="170697472"/>
        <c:crosses val="autoZero"/>
        <c:auto val="1"/>
        <c:lblOffset val="100"/>
        <c:baseTimeUnit val="years"/>
      </c:dateAx>
      <c:valAx>
        <c:axId val="1706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奥出雲町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13582</v>
      </c>
      <c r="AM8" s="64"/>
      <c r="AN8" s="64"/>
      <c r="AO8" s="64"/>
      <c r="AP8" s="64"/>
      <c r="AQ8" s="64"/>
      <c r="AR8" s="64"/>
      <c r="AS8" s="64"/>
      <c r="AT8" s="63">
        <f>データ!S6</f>
        <v>368.01</v>
      </c>
      <c r="AU8" s="63"/>
      <c r="AV8" s="63"/>
      <c r="AW8" s="63"/>
      <c r="AX8" s="63"/>
      <c r="AY8" s="63"/>
      <c r="AZ8" s="63"/>
      <c r="BA8" s="63"/>
      <c r="BB8" s="63">
        <f>データ!T6</f>
        <v>36.909999999999997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11.62</v>
      </c>
      <c r="Q10" s="63"/>
      <c r="R10" s="63"/>
      <c r="S10" s="63"/>
      <c r="T10" s="63"/>
      <c r="U10" s="63"/>
      <c r="V10" s="63"/>
      <c r="W10" s="63">
        <f>データ!P6</f>
        <v>99.58</v>
      </c>
      <c r="X10" s="63"/>
      <c r="Y10" s="63"/>
      <c r="Z10" s="63"/>
      <c r="AA10" s="63"/>
      <c r="AB10" s="63"/>
      <c r="AC10" s="63"/>
      <c r="AD10" s="64">
        <f>データ!Q6</f>
        <v>3390</v>
      </c>
      <c r="AE10" s="64"/>
      <c r="AF10" s="64"/>
      <c r="AG10" s="64"/>
      <c r="AH10" s="64"/>
      <c r="AI10" s="64"/>
      <c r="AJ10" s="64"/>
      <c r="AK10" s="2"/>
      <c r="AL10" s="64">
        <f>データ!U6</f>
        <v>1560</v>
      </c>
      <c r="AM10" s="64"/>
      <c r="AN10" s="64"/>
      <c r="AO10" s="64"/>
      <c r="AP10" s="64"/>
      <c r="AQ10" s="64"/>
      <c r="AR10" s="64"/>
      <c r="AS10" s="64"/>
      <c r="AT10" s="63">
        <f>データ!V6</f>
        <v>0.55000000000000004</v>
      </c>
      <c r="AU10" s="63"/>
      <c r="AV10" s="63"/>
      <c r="AW10" s="63"/>
      <c r="AX10" s="63"/>
      <c r="AY10" s="63"/>
      <c r="AZ10" s="63"/>
      <c r="BA10" s="63"/>
      <c r="BB10" s="63">
        <f>データ!W6</f>
        <v>2836.36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323438</v>
      </c>
      <c r="D6" s="31">
        <f t="shared" si="3"/>
        <v>47</v>
      </c>
      <c r="E6" s="31">
        <f t="shared" si="3"/>
        <v>17</v>
      </c>
      <c r="F6" s="31">
        <f t="shared" si="3"/>
        <v>4</v>
      </c>
      <c r="G6" s="31">
        <f t="shared" si="3"/>
        <v>0</v>
      </c>
      <c r="H6" s="31" t="str">
        <f t="shared" si="3"/>
        <v>島根県　奥出雲町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11.62</v>
      </c>
      <c r="P6" s="32">
        <f t="shared" si="3"/>
        <v>99.58</v>
      </c>
      <c r="Q6" s="32">
        <f t="shared" si="3"/>
        <v>3390</v>
      </c>
      <c r="R6" s="32">
        <f t="shared" si="3"/>
        <v>13582</v>
      </c>
      <c r="S6" s="32">
        <f t="shared" si="3"/>
        <v>368.01</v>
      </c>
      <c r="T6" s="32">
        <f t="shared" si="3"/>
        <v>36.909999999999997</v>
      </c>
      <c r="U6" s="32">
        <f t="shared" si="3"/>
        <v>1560</v>
      </c>
      <c r="V6" s="32">
        <f t="shared" si="3"/>
        <v>0.55000000000000004</v>
      </c>
      <c r="W6" s="32">
        <f t="shared" si="3"/>
        <v>2836.36</v>
      </c>
      <c r="X6" s="33">
        <f>IF(X7="",NA(),X7)</f>
        <v>67.03</v>
      </c>
      <c r="Y6" s="33">
        <f t="shared" ref="Y6:AG6" si="4">IF(Y7="",NA(),Y7)</f>
        <v>65.19</v>
      </c>
      <c r="Z6" s="33">
        <f t="shared" si="4"/>
        <v>71.94</v>
      </c>
      <c r="AA6" s="33">
        <f t="shared" si="4"/>
        <v>72.290000000000006</v>
      </c>
      <c r="AB6" s="33">
        <f t="shared" si="4"/>
        <v>73.989999999999995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2270.5300000000002</v>
      </c>
      <c r="BF6" s="33">
        <f t="shared" ref="BF6:BN6" si="7">IF(BF7="",NA(),BF7)</f>
        <v>2056.73</v>
      </c>
      <c r="BG6" s="33">
        <f t="shared" si="7"/>
        <v>1881.56</v>
      </c>
      <c r="BH6" s="33">
        <f t="shared" si="7"/>
        <v>1532.08</v>
      </c>
      <c r="BI6" s="33">
        <f t="shared" si="7"/>
        <v>1725.02</v>
      </c>
      <c r="BJ6" s="33">
        <f t="shared" si="7"/>
        <v>1835.56</v>
      </c>
      <c r="BK6" s="33">
        <f t="shared" si="7"/>
        <v>1716.82</v>
      </c>
      <c r="BL6" s="33">
        <f t="shared" si="7"/>
        <v>1569.13</v>
      </c>
      <c r="BM6" s="33">
        <f t="shared" si="7"/>
        <v>1436</v>
      </c>
      <c r="BN6" s="33">
        <f t="shared" si="7"/>
        <v>1434.89</v>
      </c>
      <c r="BO6" s="32" t="str">
        <f>IF(BO7="","",IF(BO7="-","【-】","【"&amp;SUBSTITUTE(TEXT(BO7,"#,##0.00"),"-","△")&amp;"】"))</f>
        <v>【1,457.06】</v>
      </c>
      <c r="BP6" s="33">
        <f>IF(BP7="",NA(),BP7)</f>
        <v>52.84</v>
      </c>
      <c r="BQ6" s="33">
        <f t="shared" ref="BQ6:BY6" si="8">IF(BQ7="",NA(),BQ7)</f>
        <v>46.58</v>
      </c>
      <c r="BR6" s="33">
        <f t="shared" si="8"/>
        <v>64.58</v>
      </c>
      <c r="BS6" s="33">
        <f t="shared" si="8"/>
        <v>66.84</v>
      </c>
      <c r="BT6" s="33">
        <f t="shared" si="8"/>
        <v>72.58</v>
      </c>
      <c r="BU6" s="33">
        <f t="shared" si="8"/>
        <v>52.89</v>
      </c>
      <c r="BV6" s="33">
        <f t="shared" si="8"/>
        <v>51.73</v>
      </c>
      <c r="BW6" s="33">
        <f t="shared" si="8"/>
        <v>64.63</v>
      </c>
      <c r="BX6" s="33">
        <f t="shared" si="8"/>
        <v>66.56</v>
      </c>
      <c r="BY6" s="33">
        <f t="shared" si="8"/>
        <v>66.22</v>
      </c>
      <c r="BZ6" s="32" t="str">
        <f>IF(BZ7="","",IF(BZ7="-","【-】","【"&amp;SUBSTITUTE(TEXT(BZ7,"#,##0.00"),"-","△")&amp;"】"))</f>
        <v>【64.73】</v>
      </c>
      <c r="CA6" s="33">
        <f>IF(CA7="",NA(),CA7)</f>
        <v>289.64999999999998</v>
      </c>
      <c r="CB6" s="33">
        <f t="shared" ref="CB6:CJ6" si="9">IF(CB7="",NA(),CB7)</f>
        <v>345.44</v>
      </c>
      <c r="CC6" s="33">
        <f t="shared" si="9"/>
        <v>272.11</v>
      </c>
      <c r="CD6" s="33">
        <f t="shared" si="9"/>
        <v>326.13</v>
      </c>
      <c r="CE6" s="33">
        <f t="shared" si="9"/>
        <v>260.2</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51.5</v>
      </c>
      <c r="CM6" s="33">
        <f t="shared" ref="CM6:CU6" si="10">IF(CM7="",NA(),CM7)</f>
        <v>50.4</v>
      </c>
      <c r="CN6" s="33">
        <f t="shared" si="10"/>
        <v>49.1</v>
      </c>
      <c r="CO6" s="33">
        <f t="shared" si="10"/>
        <v>47.8</v>
      </c>
      <c r="CP6" s="33">
        <f t="shared" si="10"/>
        <v>46.8</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93.16</v>
      </c>
      <c r="CX6" s="33">
        <f t="shared" ref="CX6:DF6" si="11">IF(CX7="",NA(),CX7)</f>
        <v>93.49</v>
      </c>
      <c r="CY6" s="33">
        <f t="shared" si="11"/>
        <v>95.55</v>
      </c>
      <c r="CZ6" s="33">
        <f t="shared" si="11"/>
        <v>96.8</v>
      </c>
      <c r="DA6" s="33">
        <f t="shared" si="11"/>
        <v>98.4</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0.17</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323438</v>
      </c>
      <c r="D7" s="35">
        <v>47</v>
      </c>
      <c r="E7" s="35">
        <v>17</v>
      </c>
      <c r="F7" s="35">
        <v>4</v>
      </c>
      <c r="G7" s="35">
        <v>0</v>
      </c>
      <c r="H7" s="35" t="s">
        <v>96</v>
      </c>
      <c r="I7" s="35" t="s">
        <v>97</v>
      </c>
      <c r="J7" s="35" t="s">
        <v>98</v>
      </c>
      <c r="K7" s="35" t="s">
        <v>99</v>
      </c>
      <c r="L7" s="35" t="s">
        <v>100</v>
      </c>
      <c r="M7" s="36" t="s">
        <v>101</v>
      </c>
      <c r="N7" s="36" t="s">
        <v>102</v>
      </c>
      <c r="O7" s="36">
        <v>11.62</v>
      </c>
      <c r="P7" s="36">
        <v>99.58</v>
      </c>
      <c r="Q7" s="36">
        <v>3390</v>
      </c>
      <c r="R7" s="36">
        <v>13582</v>
      </c>
      <c r="S7" s="36">
        <v>368.01</v>
      </c>
      <c r="T7" s="36">
        <v>36.909999999999997</v>
      </c>
      <c r="U7" s="36">
        <v>1560</v>
      </c>
      <c r="V7" s="36">
        <v>0.55000000000000004</v>
      </c>
      <c r="W7" s="36">
        <v>2836.36</v>
      </c>
      <c r="X7" s="36">
        <v>67.03</v>
      </c>
      <c r="Y7" s="36">
        <v>65.19</v>
      </c>
      <c r="Z7" s="36">
        <v>71.94</v>
      </c>
      <c r="AA7" s="36">
        <v>72.290000000000006</v>
      </c>
      <c r="AB7" s="36">
        <v>73.989999999999995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2270.5300000000002</v>
      </c>
      <c r="BF7" s="36">
        <v>2056.73</v>
      </c>
      <c r="BG7" s="36">
        <v>1881.56</v>
      </c>
      <c r="BH7" s="36">
        <v>1532.08</v>
      </c>
      <c r="BI7" s="36">
        <v>1725.02</v>
      </c>
      <c r="BJ7" s="36">
        <v>1835.56</v>
      </c>
      <c r="BK7" s="36">
        <v>1716.82</v>
      </c>
      <c r="BL7" s="36">
        <v>1569.13</v>
      </c>
      <c r="BM7" s="36">
        <v>1436</v>
      </c>
      <c r="BN7" s="36">
        <v>1434.89</v>
      </c>
      <c r="BO7" s="36">
        <v>1457.06</v>
      </c>
      <c r="BP7" s="36">
        <v>52.84</v>
      </c>
      <c r="BQ7" s="36">
        <v>46.58</v>
      </c>
      <c r="BR7" s="36">
        <v>64.58</v>
      </c>
      <c r="BS7" s="36">
        <v>66.84</v>
      </c>
      <c r="BT7" s="36">
        <v>72.58</v>
      </c>
      <c r="BU7" s="36">
        <v>52.89</v>
      </c>
      <c r="BV7" s="36">
        <v>51.73</v>
      </c>
      <c r="BW7" s="36">
        <v>64.63</v>
      </c>
      <c r="BX7" s="36">
        <v>66.56</v>
      </c>
      <c r="BY7" s="36">
        <v>66.22</v>
      </c>
      <c r="BZ7" s="36">
        <v>64.73</v>
      </c>
      <c r="CA7" s="36">
        <v>289.64999999999998</v>
      </c>
      <c r="CB7" s="36">
        <v>345.44</v>
      </c>
      <c r="CC7" s="36">
        <v>272.11</v>
      </c>
      <c r="CD7" s="36">
        <v>326.13</v>
      </c>
      <c r="CE7" s="36">
        <v>260.2</v>
      </c>
      <c r="CF7" s="36">
        <v>300.52</v>
      </c>
      <c r="CG7" s="36">
        <v>310.47000000000003</v>
      </c>
      <c r="CH7" s="36">
        <v>245.75</v>
      </c>
      <c r="CI7" s="36">
        <v>244.29</v>
      </c>
      <c r="CJ7" s="36">
        <v>246.72</v>
      </c>
      <c r="CK7" s="36">
        <v>250.25</v>
      </c>
      <c r="CL7" s="36">
        <v>51.5</v>
      </c>
      <c r="CM7" s="36">
        <v>50.4</v>
      </c>
      <c r="CN7" s="36">
        <v>49.1</v>
      </c>
      <c r="CO7" s="36">
        <v>47.8</v>
      </c>
      <c r="CP7" s="36">
        <v>46.8</v>
      </c>
      <c r="CQ7" s="36">
        <v>36.799999999999997</v>
      </c>
      <c r="CR7" s="36">
        <v>36.67</v>
      </c>
      <c r="CS7" s="36">
        <v>43.65</v>
      </c>
      <c r="CT7" s="36">
        <v>43.58</v>
      </c>
      <c r="CU7" s="36">
        <v>41.35</v>
      </c>
      <c r="CV7" s="36">
        <v>40.31</v>
      </c>
      <c r="CW7" s="36">
        <v>93.16</v>
      </c>
      <c r="CX7" s="36">
        <v>93.49</v>
      </c>
      <c r="CY7" s="36">
        <v>95.55</v>
      </c>
      <c r="CZ7" s="36">
        <v>96.8</v>
      </c>
      <c r="DA7" s="36">
        <v>98.4</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0.17</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N13002</cp:lastModifiedBy>
  <cp:lastPrinted>2017-02-13T05:04:55Z</cp:lastPrinted>
  <dcterms:created xsi:type="dcterms:W3CDTF">2017-02-08T03:03:31Z</dcterms:created>
  <dcterms:modified xsi:type="dcterms:W3CDTF">2017-02-13T05:05:03Z</dcterms:modified>
</cp:coreProperties>
</file>