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1総務課\008財務共通全般\公営企業に係る「経営比較分析表」の策定等について\H27分\下水\08雲南市（再配布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<sst xmlns="http://schemas.openxmlformats.org/spreadsheetml/2006/main" count="221" uniqueCount="111">
  <si>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</si>
  <si>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</si>
  <si>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</si>
  <si>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</si>
  <si>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</si>
  <si>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</si>
  <si>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</si>
  <si>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</si>
  <si>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</si>
  <si>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</si>
  <si>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</si>
  <si>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</si>
  <si>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</si>
  <si>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</si>
  <si>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</si>
  <si>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</si>
  <si>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</si>
  <si>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</si>
  <si>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</si>
  <si>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</si>
  <si>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</si>
  <si>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</si>
  <si>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</si>
  <si>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</si>
  <si>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</si>
  <si>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</si>
  <si>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</si>
  <si>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</si>
  <si>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</si>
  <si>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</si>
  <si>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</si>
  <si>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</si>
  <si>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</si>
  <si>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</si>
  <si>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</si>
  <si>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</si>
  <si>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</si>
  <si>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</si>
  <si>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</si>
  <si>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</si>
  <si>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</si>
  <si>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</si>
  <si>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</si>
  <si>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</si>
  <si>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</si>
  <si>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</si>
  <si>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</si>
  <si>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</si>
  <si>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</si>
  <si>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</si>
  <si>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</si>
  <si>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</si>
  <si>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</si>
  <si>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</si>
  <si>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</si>
  <si>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</si>
  <si>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</si>
  <si>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</si>
  <si>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</si>
  <si>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</si>
  <si>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</si>
  <si>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</si>
  <si>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</si>
  <si>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</si>
  <si>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</si>
  <si>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</si>
  <si>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</si>
  <si>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</si>
  <si>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</si>
  <si>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</si>
  <si>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</si>
  <si>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</si>
  <si>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</si>
  <si>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</si>
  <si>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</si>
  <si>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</si>
  <si>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</si>
  <si>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</si>
  <si>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</si>
  <si>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</si>
  <si>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</si>
  <si>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</si>
  <si>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</si>
  <si>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</si>
  <si>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</si>
  <si>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</si>
  <si>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</si>
  <si>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</si>
  <si>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</si>
  <si>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</si>
  <si>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</si>
  <si>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</si>
  <si>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</si>
  <si>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</si>
  <si>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</si>
  <si>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</si>
  <si>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雲南市</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</si>
  <si>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</si>
  <si>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</si>
  <si>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</si>
  <si>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</si>
  <si>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</si>
  <si>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</si>
  <si>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</si>
  <si>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</si>
  <si>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</si>
  <si>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</si>
  <si>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</si>
  <si>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供用から間もないので耐用年数を経過しておらず当面は対応不要であるため、管渠改善に係る投資はしていないが、今後老朽化に伴い修繕費用が必要になってくると想定される。</t>
    <rPh sb="36" eb="38">
      <t>カンキョ</t>
    </rPh>
    <rPh sb="38" eb="40">
      <t>カイゼン</t>
    </rPh>
    <rPh sb="41" eb="42">
      <t>カカ</t>
    </rPh>
    <rPh sb="43" eb="45">
      <t>トウシ</t>
    </rPh>
    <rPh sb="53" eb="55">
      <t>コンゴ</t>
    </rPh>
    <rPh sb="55" eb="58">
      <t>ロウキュウカ</t>
    </rPh>
    <rPh sb="59" eb="60">
      <t>トモナ</t>
    </rPh>
    <rPh sb="61" eb="63">
      <t>シュウゼン</t>
    </rPh>
    <rPh sb="63" eb="65">
      <t>ヒヨウ</t>
    </rPh>
    <rPh sb="66" eb="68">
      <t>ヒツヨウ</t>
    </rPh>
    <rPh sb="75" eb="77">
      <t>ソウテイ</t>
    </rPh>
    <phoneticPr fontId="4"/>
  </si>
  <si>
    <t>一層の経営健全化が求められることから、水洗化率の向上により、有収水量の増加と使用料収入を確保するとともに、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rPh sb="197" eb="199">
      <t>コウエイ</t>
    </rPh>
    <rPh sb="199" eb="201">
      <t>キギョウ</t>
    </rPh>
    <rPh sb="201" eb="203">
      <t>カイケイ</t>
    </rPh>
    <rPh sb="204" eb="206">
      <t>テキヨウ</t>
    </rPh>
    <rPh sb="210" eb="212">
      <t>ケントウ</t>
    </rPh>
    <rPh sb="213" eb="214">
      <t>オコナ</t>
    </rPh>
    <phoneticPr fontId="4"/>
  </si>
  <si>
    <r>
      <t xml:space="preserve">　
①収益的収支比率
　料金収入や一般会計からの繰入金等の総収益で総費用と地方債償還金を加えた費用を賄えていない。また、総収益の大半は一般会計からの繰入金に依存している状態である。
</t>
    </r>
    <r>
      <rPr>
        <sz val="11"/>
        <rFont val="ＭＳ ゴシック"/>
        <family val="3"/>
        <charset val="128"/>
      </rPr>
      <t>④企業債残高対事業規模比率
　事業規模が小さいため、料金収入に対する企業債残高の割合が類似団体の平均値を大幅に上回っている。</t>
    </r>
    <r>
      <rPr>
        <sz val="11"/>
        <color theme="1"/>
        <rFont val="ＭＳ ゴシック"/>
        <family val="3"/>
        <charset val="128"/>
      </rPr>
      <t xml:space="preserve">
⑤経費回収率
　使用料で回収すべき経費をほとんど使用料で賄えていない状況であり、比率も横ばいである。
⑥汚水処理原価
　</t>
    </r>
    <r>
      <rPr>
        <sz val="11"/>
        <rFont val="ＭＳ ゴシック"/>
        <family val="3"/>
        <charset val="128"/>
      </rPr>
      <t>有収水量１㎥あたりの汚水処理費用が減少しつつあるが</t>
    </r>
    <r>
      <rPr>
        <sz val="11"/>
        <color theme="3" tint="0.39997558519241921"/>
        <rFont val="ＭＳ ゴシック"/>
        <family val="3"/>
        <charset val="128"/>
      </rPr>
      <t>、</t>
    </r>
    <r>
      <rPr>
        <sz val="11"/>
        <color theme="1"/>
        <rFont val="ＭＳ ゴシック"/>
        <family val="3"/>
        <charset val="128"/>
      </rPr>
      <t>類似団体の平均値に対して効率的な汚水処理が実施できているといえない状態である。
⑦施設利用率
　施設の対応可能な処理能力に対する一日平均処理水量の割合が下降しており、類似団体の平均値に対して大きく下回っている。
⑧水洗化率
　水洗便所を設置して汚水処理している人口の割合が上昇し、類似団体の平均値を上回っているが、100％に近づけるよう水洗化率の向上の取組が必要である。</t>
    </r>
    <rPh sb="3" eb="6">
      <t>シュウエキテキ</t>
    </rPh>
    <rPh sb="6" eb="8">
      <t>シュウシ</t>
    </rPh>
    <rPh sb="8" eb="10">
      <t>ヒリツ</t>
    </rPh>
    <rPh sb="12" eb="14">
      <t>リョウキン</t>
    </rPh>
    <rPh sb="14" eb="16">
      <t>シュウニュウ</t>
    </rPh>
    <rPh sb="17" eb="19">
      <t>イッパン</t>
    </rPh>
    <rPh sb="19" eb="21">
      <t>カイケイ</t>
    </rPh>
    <rPh sb="24" eb="26">
      <t>クリイレ</t>
    </rPh>
    <rPh sb="26" eb="27">
      <t>キン</t>
    </rPh>
    <rPh sb="27" eb="28">
      <t>ナド</t>
    </rPh>
    <rPh sb="29" eb="32">
      <t>ソウシュウエキ</t>
    </rPh>
    <rPh sb="33" eb="36">
      <t>ソウヒヨウ</t>
    </rPh>
    <rPh sb="37" eb="40">
      <t>チホウサイ</t>
    </rPh>
    <rPh sb="40" eb="42">
      <t>ショウカン</t>
    </rPh>
    <rPh sb="42" eb="43">
      <t>キン</t>
    </rPh>
    <rPh sb="44" eb="45">
      <t>クワ</t>
    </rPh>
    <rPh sb="47" eb="49">
      <t>ヒヨウ</t>
    </rPh>
    <rPh sb="50" eb="51">
      <t>マカナ</t>
    </rPh>
    <rPh sb="60" eb="61">
      <t>ソウ</t>
    </rPh>
    <rPh sb="61" eb="63">
      <t>シュウエキ</t>
    </rPh>
    <rPh sb="64" eb="66">
      <t>タイハン</t>
    </rPh>
    <rPh sb="67" eb="69">
      <t>イッパン</t>
    </rPh>
    <rPh sb="69" eb="71">
      <t>カイケイ</t>
    </rPh>
    <rPh sb="74" eb="76">
      <t>クリイレ</t>
    </rPh>
    <rPh sb="76" eb="77">
      <t>キン</t>
    </rPh>
    <rPh sb="78" eb="80">
      <t>イゾン</t>
    </rPh>
    <rPh sb="84" eb="86">
      <t>ジョウタイ</t>
    </rPh>
    <rPh sb="92" eb="94">
      <t>キギョウ</t>
    </rPh>
    <rPh sb="94" eb="95">
      <t>サイ</t>
    </rPh>
    <rPh sb="95" eb="97">
      <t>ザンダカ</t>
    </rPh>
    <rPh sb="97" eb="98">
      <t>タイ</t>
    </rPh>
    <rPh sb="98" eb="100">
      <t>ジギョウ</t>
    </rPh>
    <rPh sb="100" eb="102">
      <t>キボ</t>
    </rPh>
    <rPh sb="102" eb="104">
      <t>ヒリツ</t>
    </rPh>
    <rPh sb="106" eb="108">
      <t>ジギョウ</t>
    </rPh>
    <rPh sb="108" eb="110">
      <t>キボ</t>
    </rPh>
    <rPh sb="111" eb="112">
      <t>チイ</t>
    </rPh>
    <rPh sb="117" eb="119">
      <t>リョウキン</t>
    </rPh>
    <rPh sb="119" eb="121">
      <t>シュウニュウ</t>
    </rPh>
    <rPh sb="122" eb="123">
      <t>タイ</t>
    </rPh>
    <rPh sb="125" eb="127">
      <t>キギョウ</t>
    </rPh>
    <rPh sb="127" eb="128">
      <t>サイ</t>
    </rPh>
    <rPh sb="128" eb="130">
      <t>ザンダカ</t>
    </rPh>
    <rPh sb="131" eb="133">
      <t>ワリアイ</t>
    </rPh>
    <rPh sb="134" eb="136">
      <t>ルイジ</t>
    </rPh>
    <rPh sb="136" eb="138">
      <t>ダンタイ</t>
    </rPh>
    <rPh sb="139" eb="142">
      <t>ヘイキンチ</t>
    </rPh>
    <rPh sb="143" eb="145">
      <t>オオハバ</t>
    </rPh>
    <rPh sb="146" eb="148">
      <t>ウワマワ</t>
    </rPh>
    <rPh sb="155" eb="157">
      <t>ケイヒ</t>
    </rPh>
    <rPh sb="157" eb="159">
      <t>カイシュウ</t>
    </rPh>
    <rPh sb="159" eb="160">
      <t>リツ</t>
    </rPh>
    <rPh sb="162" eb="165">
      <t>シヨウリョウ</t>
    </rPh>
    <rPh sb="166" eb="168">
      <t>カイシュウ</t>
    </rPh>
    <rPh sb="171" eb="173">
      <t>ケイヒ</t>
    </rPh>
    <rPh sb="178" eb="181">
      <t>シヨウリョウ</t>
    </rPh>
    <rPh sb="182" eb="183">
      <t>マカナ</t>
    </rPh>
    <rPh sb="188" eb="190">
      <t>ジョウキョウ</t>
    </rPh>
    <rPh sb="194" eb="196">
      <t>ヒリツ</t>
    </rPh>
    <rPh sb="197" eb="198">
      <t>ヨコ</t>
    </rPh>
    <rPh sb="206" eb="208">
      <t>オスイ</t>
    </rPh>
    <rPh sb="208" eb="210">
      <t>ショリ</t>
    </rPh>
    <rPh sb="210" eb="212">
      <t>ゲンカ</t>
    </rPh>
    <rPh sb="214" eb="216">
      <t>ユウシュウ</t>
    </rPh>
    <rPh sb="216" eb="218">
      <t>スイリョウ</t>
    </rPh>
    <rPh sb="224" eb="226">
      <t>オスイ</t>
    </rPh>
    <rPh sb="226" eb="228">
      <t>ショリ</t>
    </rPh>
    <rPh sb="228" eb="229">
      <t>ヒ</t>
    </rPh>
    <rPh sb="229" eb="230">
      <t>ヨウ</t>
    </rPh>
    <rPh sb="231" eb="233">
      <t>ゲンショウ</t>
    </rPh>
    <rPh sb="240" eb="242">
      <t>ルイジ</t>
    </rPh>
    <rPh sb="242" eb="244">
      <t>ダンタイ</t>
    </rPh>
    <rPh sb="245" eb="248">
      <t>ヘイキンチ</t>
    </rPh>
    <rPh sb="249" eb="250">
      <t>タイ</t>
    </rPh>
    <rPh sb="252" eb="255">
      <t>コウリツテキ</t>
    </rPh>
    <rPh sb="256" eb="258">
      <t>オスイ</t>
    </rPh>
    <rPh sb="258" eb="260">
      <t>ショリ</t>
    </rPh>
    <rPh sb="261" eb="263">
      <t>ジッシ</t>
    </rPh>
    <rPh sb="273" eb="275">
      <t>ジョウタイ</t>
    </rPh>
    <rPh sb="281" eb="283">
      <t>シセツ</t>
    </rPh>
    <rPh sb="283" eb="286">
      <t>リヨウリツ</t>
    </rPh>
    <rPh sb="288" eb="290">
      <t>シセツ</t>
    </rPh>
    <rPh sb="291" eb="293">
      <t>タイオウ</t>
    </rPh>
    <rPh sb="293" eb="295">
      <t>カノウ</t>
    </rPh>
    <rPh sb="296" eb="298">
      <t>ショリ</t>
    </rPh>
    <rPh sb="298" eb="300">
      <t>ノウリョク</t>
    </rPh>
    <rPh sb="301" eb="302">
      <t>タイ</t>
    </rPh>
    <rPh sb="304" eb="306">
      <t>イチニチ</t>
    </rPh>
    <rPh sb="306" eb="308">
      <t>ヘイキン</t>
    </rPh>
    <rPh sb="308" eb="310">
      <t>ショリ</t>
    </rPh>
    <rPh sb="310" eb="312">
      <t>スイリョウ</t>
    </rPh>
    <rPh sb="313" eb="315">
      <t>ワリアイ</t>
    </rPh>
    <rPh sb="316" eb="318">
      <t>カコウ</t>
    </rPh>
    <rPh sb="323" eb="325">
      <t>ルイジ</t>
    </rPh>
    <rPh sb="325" eb="327">
      <t>ダンタイ</t>
    </rPh>
    <rPh sb="328" eb="331">
      <t>ヘイキンチ</t>
    </rPh>
    <rPh sb="332" eb="333">
      <t>タイ</t>
    </rPh>
    <rPh sb="335" eb="336">
      <t>オオ</t>
    </rPh>
    <rPh sb="338" eb="340">
      <t>シタマワ</t>
    </rPh>
    <rPh sb="347" eb="350">
      <t>スイセンカ</t>
    </rPh>
    <rPh sb="350" eb="351">
      <t>リツ</t>
    </rPh>
    <rPh sb="353" eb="355">
      <t>スイセン</t>
    </rPh>
    <rPh sb="355" eb="357">
      <t>ベンジョ</t>
    </rPh>
    <rPh sb="358" eb="360">
      <t>セッチ</t>
    </rPh>
    <rPh sb="362" eb="364">
      <t>オスイ</t>
    </rPh>
    <rPh sb="364" eb="366">
      <t>ショリ</t>
    </rPh>
    <rPh sb="370" eb="372">
      <t>ジンコウ</t>
    </rPh>
    <rPh sb="373" eb="375">
      <t>ワリアイ</t>
    </rPh>
    <rPh sb="376" eb="378">
      <t>ジョウショウ</t>
    </rPh>
    <rPh sb="380" eb="382">
      <t>ルイジ</t>
    </rPh>
    <rPh sb="382" eb="384">
      <t>ダンタイ</t>
    </rPh>
    <rPh sb="385" eb="388">
      <t>ヘイキンチ</t>
    </rPh>
    <rPh sb="402" eb="403">
      <t>チカ</t>
    </rPh>
    <rPh sb="408" eb="411">
      <t>スイセンカ</t>
    </rPh>
    <rPh sb="411" eb="412">
      <t>リツ</t>
    </rPh>
    <rPh sb="413" eb="415">
      <t>コウジョウ</t>
    </rPh>
    <rPh sb="416" eb="418">
      <t>トリクミ</t>
    </rPh>
    <rPh sb="419" eb="4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</si>
</sst>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3" tint="0.3999755851924192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7270648"/>
        <c:axId val="13774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37270648"/>
        <c:axId val="137748936"/>
      </c:lineChart>
      <c:dateAx>
        <c:axId val="137270648"/>
        <c:scaling>
          <c:orientation val="minMax"/>
        </c:scaling>
        <c:delete val="1"/>
        <c:axPos val="b"/>
        <c:numFmt formatCode="ge" sourceLinked="1"/>
        <c:majorTickMark val="none"/>
        <c:minorTickMark val="none"/>
        <c:tickLblPos val="none"/>
        <c:crossAx val="137748936"/>
        <c:crosses val="autoZero"/>
        <c:auto val="1"/>
        <c:lblOffset val="100"/>
        <c:baseTimeUnit val="years"/>
      </c:dateAx>
      <c:valAx>
        <c:axId val="13774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7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23.53</c:v>
                </c:pt>
                <c:pt idx="1">
                  <c:v>23.53</c:v>
                </c:pt>
                <c:pt idx="2">
                  <c:v>23.53</c:v>
                </c:pt>
                <c:pt idx="3">
                  <c:v>17.649999999999999</c:v>
                </c:pt>
                <c:pt idx="4">
                  <c:v>14.71</c:v>
                </c:pt>
              </c:numCache>
            </c:numRef>
          </c:val>
        </c:ser>
        <c:dLbls>
          <c:showLegendKey val="0"/>
          <c:showVal val="0"/>
          <c:showCatName val="0"/>
          <c:showSerName val="0"/>
          <c:showPercent val="0"/>
          <c:showBubbleSize val="0"/>
        </c:dLbls>
        <c:gapWidth val="150"/>
        <c:axId val="138767312"/>
        <c:axId val="13876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45.29</c:v>
                </c:pt>
                <c:pt idx="2">
                  <c:v>33.1</c:v>
                </c:pt>
                <c:pt idx="3">
                  <c:v>31.72</c:v>
                </c:pt>
                <c:pt idx="4">
                  <c:v>27.46</c:v>
                </c:pt>
              </c:numCache>
            </c:numRef>
          </c:val>
          <c:smooth val="0"/>
        </c:ser>
        <c:dLbls>
          <c:showLegendKey val="0"/>
          <c:showVal val="0"/>
          <c:showCatName val="0"/>
          <c:showSerName val="0"/>
          <c:showPercent val="0"/>
          <c:showBubbleSize val="0"/>
        </c:dLbls>
        <c:marker val="1"/>
        <c:smooth val="0"/>
        <c:axId val="138767312"/>
        <c:axId val="138767704"/>
      </c:lineChart>
      <c:dateAx>
        <c:axId val="138767312"/>
        <c:scaling>
          <c:orientation val="minMax"/>
        </c:scaling>
        <c:delete val="1"/>
        <c:axPos val="b"/>
        <c:numFmt formatCode="ge" sourceLinked="1"/>
        <c:majorTickMark val="none"/>
        <c:minorTickMark val="none"/>
        <c:tickLblPos val="none"/>
        <c:crossAx val="138767704"/>
        <c:crosses val="autoZero"/>
        <c:auto val="1"/>
        <c:lblOffset val="100"/>
        <c:baseTimeUnit val="years"/>
      </c:dateAx>
      <c:valAx>
        <c:axId val="13876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6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78.569999999999993</c:v>
                </c:pt>
                <c:pt idx="1">
                  <c:v>81.48</c:v>
                </c:pt>
                <c:pt idx="2">
                  <c:v>80</c:v>
                </c:pt>
                <c:pt idx="3">
                  <c:v>94.74</c:v>
                </c:pt>
                <c:pt idx="4">
                  <c:v>95.45</c:v>
                </c:pt>
              </c:numCache>
            </c:numRef>
          </c:val>
        </c:ser>
        <c:dLbls>
          <c:showLegendKey val="0"/>
          <c:showVal val="0"/>
          <c:showCatName val="0"/>
          <c:showSerName val="0"/>
          <c:showPercent val="0"/>
          <c:showBubbleSize val="0"/>
        </c:dLbls>
        <c:gapWidth val="150"/>
        <c:axId val="138768880"/>
        <c:axId val="13876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c:v>
                </c:pt>
                <c:pt idx="1">
                  <c:v>86.25</c:v>
                </c:pt>
                <c:pt idx="2">
                  <c:v>83.94</c:v>
                </c:pt>
                <c:pt idx="3">
                  <c:v>84.31</c:v>
                </c:pt>
                <c:pt idx="4">
                  <c:v>94.81</c:v>
                </c:pt>
              </c:numCache>
            </c:numRef>
          </c:val>
          <c:smooth val="0"/>
        </c:ser>
        <c:dLbls>
          <c:showLegendKey val="0"/>
          <c:showVal val="0"/>
          <c:showCatName val="0"/>
          <c:showSerName val="0"/>
          <c:showPercent val="0"/>
          <c:showBubbleSize val="0"/>
        </c:dLbls>
        <c:marker val="1"/>
        <c:smooth val="0"/>
        <c:axId val="138768880"/>
        <c:axId val="138769272"/>
      </c:lineChart>
      <c:dateAx>
        <c:axId val="138768880"/>
        <c:scaling>
          <c:orientation val="minMax"/>
        </c:scaling>
        <c:delete val="1"/>
        <c:axPos val="b"/>
        <c:numFmt formatCode="ge" sourceLinked="1"/>
        <c:majorTickMark val="none"/>
        <c:minorTickMark val="none"/>
        <c:tickLblPos val="none"/>
        <c:crossAx val="138769272"/>
        <c:crosses val="autoZero"/>
        <c:auto val="1"/>
        <c:lblOffset val="100"/>
        <c:baseTimeUnit val="years"/>
      </c:dateAx>
      <c:valAx>
        <c:axId val="13876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6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97.34</c:v>
                </c:pt>
                <c:pt idx="1">
                  <c:v>97.64</c:v>
                </c:pt>
                <c:pt idx="2">
                  <c:v>100.28</c:v>
                </c:pt>
                <c:pt idx="3">
                  <c:v>99.58</c:v>
                </c:pt>
                <c:pt idx="4">
                  <c:v>99.48</c:v>
                </c:pt>
              </c:numCache>
            </c:numRef>
          </c:val>
        </c:ser>
        <c:dLbls>
          <c:showLegendKey val="0"/>
          <c:showVal val="0"/>
          <c:showCatName val="0"/>
          <c:showSerName val="0"/>
          <c:showPercent val="0"/>
          <c:showBubbleSize val="0"/>
        </c:dLbls>
        <c:gapWidth val="150"/>
        <c:axId val="138079656"/>
        <c:axId val="13776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079656"/>
        <c:axId val="137761480"/>
      </c:lineChart>
      <c:dateAx>
        <c:axId val="138079656"/>
        <c:scaling>
          <c:orientation val="minMax"/>
        </c:scaling>
        <c:delete val="1"/>
        <c:axPos val="b"/>
        <c:numFmt formatCode="ge" sourceLinked="1"/>
        <c:majorTickMark val="none"/>
        <c:minorTickMark val="none"/>
        <c:tickLblPos val="none"/>
        <c:crossAx val="137761480"/>
        <c:crosses val="autoZero"/>
        <c:auto val="1"/>
        <c:lblOffset val="100"/>
        <c:baseTimeUnit val="years"/>
      </c:dateAx>
      <c:valAx>
        <c:axId val="13776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07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704008"/>
        <c:axId val="13870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704008"/>
        <c:axId val="138706440"/>
      </c:lineChart>
      <c:dateAx>
        <c:axId val="138704008"/>
        <c:scaling>
          <c:orientation val="minMax"/>
        </c:scaling>
        <c:delete val="1"/>
        <c:axPos val="b"/>
        <c:numFmt formatCode="ge" sourceLinked="1"/>
        <c:majorTickMark val="none"/>
        <c:minorTickMark val="none"/>
        <c:tickLblPos val="none"/>
        <c:crossAx val="138706440"/>
        <c:crosses val="autoZero"/>
        <c:auto val="1"/>
        <c:lblOffset val="100"/>
        <c:baseTimeUnit val="years"/>
      </c:dateAx>
      <c:valAx>
        <c:axId val="13870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0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279360"/>
        <c:axId val="13627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279360"/>
        <c:axId val="136279752"/>
      </c:lineChart>
      <c:dateAx>
        <c:axId val="136279360"/>
        <c:scaling>
          <c:orientation val="minMax"/>
        </c:scaling>
        <c:delete val="1"/>
        <c:axPos val="b"/>
        <c:numFmt formatCode="ge" sourceLinked="1"/>
        <c:majorTickMark val="none"/>
        <c:minorTickMark val="none"/>
        <c:tickLblPos val="none"/>
        <c:crossAx val="136279752"/>
        <c:crosses val="autoZero"/>
        <c:auto val="1"/>
        <c:lblOffset val="100"/>
        <c:baseTimeUnit val="years"/>
      </c:dateAx>
      <c:valAx>
        <c:axId val="13627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676112"/>
        <c:axId val="13867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676112"/>
        <c:axId val="138676504"/>
      </c:lineChart>
      <c:dateAx>
        <c:axId val="138676112"/>
        <c:scaling>
          <c:orientation val="minMax"/>
        </c:scaling>
        <c:delete val="1"/>
        <c:axPos val="b"/>
        <c:numFmt formatCode="ge" sourceLinked="1"/>
        <c:majorTickMark val="none"/>
        <c:minorTickMark val="none"/>
        <c:tickLblPos val="none"/>
        <c:crossAx val="138676504"/>
        <c:crosses val="autoZero"/>
        <c:auto val="1"/>
        <c:lblOffset val="100"/>
        <c:baseTimeUnit val="years"/>
      </c:dateAx>
      <c:valAx>
        <c:axId val="13867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7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675328"/>
        <c:axId val="13867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675328"/>
        <c:axId val="138674936"/>
      </c:lineChart>
      <c:dateAx>
        <c:axId val="138675328"/>
        <c:scaling>
          <c:orientation val="minMax"/>
        </c:scaling>
        <c:delete val="1"/>
        <c:axPos val="b"/>
        <c:numFmt formatCode="ge" sourceLinked="1"/>
        <c:majorTickMark val="none"/>
        <c:minorTickMark val="none"/>
        <c:tickLblPos val="none"/>
        <c:crossAx val="138674936"/>
        <c:crosses val="autoZero"/>
        <c:auto val="1"/>
        <c:lblOffset val="100"/>
        <c:baseTimeUnit val="years"/>
      </c:dateAx>
      <c:valAx>
        <c:axId val="13867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3542.86</c:v>
                </c:pt>
                <c:pt idx="1">
                  <c:v>4606.0600000000004</c:v>
                </c:pt>
                <c:pt idx="2">
                  <c:v>4620.5600000000004</c:v>
                </c:pt>
                <c:pt idx="3">
                  <c:v>4007.74</c:v>
                </c:pt>
                <c:pt idx="4">
                  <c:v>3973.64</c:v>
                </c:pt>
              </c:numCache>
            </c:numRef>
          </c:val>
        </c:ser>
        <c:dLbls>
          <c:showLegendKey val="0"/>
          <c:showVal val="0"/>
          <c:showCatName val="0"/>
          <c:showSerName val="0"/>
          <c:showPercent val="0"/>
          <c:showBubbleSize val="0"/>
        </c:dLbls>
        <c:gapWidth val="150"/>
        <c:axId val="138675720"/>
        <c:axId val="13854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383.32</c:v>
                </c:pt>
                <c:pt idx="1">
                  <c:v>760.75</c:v>
                </c:pt>
                <c:pt idx="2">
                  <c:v>1262.73</c:v>
                </c:pt>
                <c:pt idx="3">
                  <c:v>1045.48</c:v>
                </c:pt>
                <c:pt idx="4">
                  <c:v>332.28</c:v>
                </c:pt>
              </c:numCache>
            </c:numRef>
          </c:val>
          <c:smooth val="0"/>
        </c:ser>
        <c:dLbls>
          <c:showLegendKey val="0"/>
          <c:showVal val="0"/>
          <c:showCatName val="0"/>
          <c:showSerName val="0"/>
          <c:showPercent val="0"/>
          <c:showBubbleSize val="0"/>
        </c:dLbls>
        <c:marker val="1"/>
        <c:smooth val="0"/>
        <c:axId val="138675720"/>
        <c:axId val="138545576"/>
      </c:lineChart>
      <c:dateAx>
        <c:axId val="138675720"/>
        <c:scaling>
          <c:orientation val="minMax"/>
        </c:scaling>
        <c:delete val="1"/>
        <c:axPos val="b"/>
        <c:numFmt formatCode="ge" sourceLinked="1"/>
        <c:majorTickMark val="none"/>
        <c:minorTickMark val="none"/>
        <c:tickLblPos val="none"/>
        <c:crossAx val="138545576"/>
        <c:crosses val="autoZero"/>
        <c:auto val="1"/>
        <c:lblOffset val="100"/>
        <c:baseTimeUnit val="years"/>
      </c:dateAx>
      <c:valAx>
        <c:axId val="13854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7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16.23</c:v>
                </c:pt>
                <c:pt idx="1">
                  <c:v>19.98</c:v>
                </c:pt>
                <c:pt idx="2">
                  <c:v>15.61</c:v>
                </c:pt>
                <c:pt idx="3">
                  <c:v>16.38</c:v>
                </c:pt>
                <c:pt idx="4">
                  <c:v>20.260000000000002</c:v>
                </c:pt>
              </c:numCache>
            </c:numRef>
          </c:val>
        </c:ser>
        <c:dLbls>
          <c:showLegendKey val="0"/>
          <c:showVal val="0"/>
          <c:showCatName val="0"/>
          <c:showSerName val="0"/>
          <c:showPercent val="0"/>
          <c:showBubbleSize val="0"/>
        </c:dLbls>
        <c:gapWidth val="150"/>
        <c:axId val="138546752"/>
        <c:axId val="13854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53.23</c:v>
                </c:pt>
                <c:pt idx="1">
                  <c:v>43.1</c:v>
                </c:pt>
                <c:pt idx="2">
                  <c:v>41.82</c:v>
                </c:pt>
                <c:pt idx="3">
                  <c:v>39.07</c:v>
                </c:pt>
                <c:pt idx="4">
                  <c:v>35.83</c:v>
                </c:pt>
              </c:numCache>
            </c:numRef>
          </c:val>
          <c:smooth val="0"/>
        </c:ser>
        <c:dLbls>
          <c:showLegendKey val="0"/>
          <c:showVal val="0"/>
          <c:showCatName val="0"/>
          <c:showSerName val="0"/>
          <c:showPercent val="0"/>
          <c:showBubbleSize val="0"/>
        </c:dLbls>
        <c:marker val="1"/>
        <c:smooth val="0"/>
        <c:axId val="138546752"/>
        <c:axId val="138547144"/>
      </c:lineChart>
      <c:dateAx>
        <c:axId val="138546752"/>
        <c:scaling>
          <c:orientation val="minMax"/>
        </c:scaling>
        <c:delete val="1"/>
        <c:axPos val="b"/>
        <c:numFmt formatCode="ge" sourceLinked="1"/>
        <c:majorTickMark val="none"/>
        <c:minorTickMark val="none"/>
        <c:tickLblPos val="none"/>
        <c:crossAx val="138547144"/>
        <c:crosses val="autoZero"/>
        <c:auto val="1"/>
        <c:lblOffset val="100"/>
        <c:baseTimeUnit val="years"/>
      </c:dateAx>
      <c:valAx>
        <c:axId val="13854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913.93</c:v>
                </c:pt>
                <c:pt idx="1">
                  <c:v>739.15</c:v>
                </c:pt>
                <c:pt idx="2">
                  <c:v>1233.3499999999999</c:v>
                </c:pt>
                <c:pt idx="3">
                  <c:v>942.48</c:v>
                </c:pt>
                <c:pt idx="4">
                  <c:v>766.8</c:v>
                </c:pt>
              </c:numCache>
            </c:numRef>
          </c:val>
        </c:ser>
        <c:dLbls>
          <c:showLegendKey val="0"/>
          <c:showVal val="0"/>
          <c:showCatName val="0"/>
          <c:showSerName val="0"/>
          <c:showPercent val="0"/>
          <c:showBubbleSize val="0"/>
        </c:dLbls>
        <c:gapWidth val="150"/>
        <c:axId val="138548320"/>
        <c:axId val="13854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334.73</c:v>
                </c:pt>
                <c:pt idx="1">
                  <c:v>368.39</c:v>
                </c:pt>
                <c:pt idx="2">
                  <c:v>413.52</c:v>
                </c:pt>
                <c:pt idx="3">
                  <c:v>441.87</c:v>
                </c:pt>
                <c:pt idx="4">
                  <c:v>528.37</c:v>
                </c:pt>
              </c:numCache>
            </c:numRef>
          </c:val>
          <c:smooth val="0"/>
        </c:ser>
        <c:dLbls>
          <c:showLegendKey val="0"/>
          <c:showVal val="0"/>
          <c:showCatName val="0"/>
          <c:showSerName val="0"/>
          <c:showPercent val="0"/>
          <c:showBubbleSize val="0"/>
        </c:dLbls>
        <c:marker val="1"/>
        <c:smooth val="0"/>
        <c:axId val="138548320"/>
        <c:axId val="138548712"/>
      </c:lineChart>
      <c:dateAx>
        <c:axId val="138548320"/>
        <c:scaling>
          <c:orientation val="minMax"/>
        </c:scaling>
        <c:delete val="1"/>
        <c:axPos val="b"/>
        <c:numFmt formatCode="ge" sourceLinked="1"/>
        <c:majorTickMark val="none"/>
        <c:minorTickMark val="none"/>
        <c:tickLblPos val="none"/>
        <c:crossAx val="138548712"/>
        <c:crosses val="autoZero"/>
        <c:auto val="1"/>
        <c:lblOffset val="100"/>
        <c:baseTimeUnit val="years"/>
      </c:dateAx>
      <c:valAx>
        <c:axId val="13854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5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【332.28】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【27.46】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【528.37】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【35.83】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雲南市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簡易排水</v>
      </c>
      <c r="Q8" s="46"/>
      <c r="R8" s="46"/>
      <c r="S8" s="46"/>
      <c r="T8" s="46"/>
      <c r="U8" s="46"/>
      <c r="V8" s="46"/>
      <c r="W8" s="46" t="str">
        <f>データ!L6</f>
        <v>J2</v>
      </c>
      <c r="X8" s="46"/>
      <c r="Y8" s="46"/>
      <c r="Z8" s="46"/>
      <c r="AA8" s="46"/>
      <c r="AB8" s="46"/>
      <c r="AC8" s="46"/>
      <c r="AD8" s="3"/>
      <c r="AE8" s="3"/>
      <c r="AF8" s="3"/>
      <c r="AG8" s="3"/>
      <c r="AH8" s="3"/>
      <c r="AI8" s="3"/>
      <c r="AJ8" s="3"/>
      <c r="AK8" s="3"/>
      <c r="AL8" s="47">
        <f>データ!R6</f>
        <v>40489</v>
      </c>
      <c r="AM8" s="47"/>
      <c r="AN8" s="47"/>
      <c r="AO8" s="47"/>
      <c r="AP8" s="47"/>
      <c r="AQ8" s="47"/>
      <c r="AR8" s="47"/>
      <c r="AS8" s="47"/>
      <c r="AT8" s="43">
        <f>データ!S6</f>
        <v>553.17999999999995</v>
      </c>
      <c r="AU8" s="43"/>
      <c r="AV8" s="43"/>
      <c r="AW8" s="43"/>
      <c r="AX8" s="43"/>
      <c r="AY8" s="43"/>
      <c r="AZ8" s="43"/>
      <c r="BA8" s="43"/>
      <c r="BB8" s="43">
        <f>データ!T6</f>
        <v>73.19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0.05</v>
      </c>
      <c r="Q10" s="43"/>
      <c r="R10" s="43"/>
      <c r="S10" s="43"/>
      <c r="T10" s="43"/>
      <c r="U10" s="43"/>
      <c r="V10" s="43"/>
      <c r="W10" s="43">
        <f>データ!P6</f>
        <v>127.09</v>
      </c>
      <c r="X10" s="43"/>
      <c r="Y10" s="43"/>
      <c r="Z10" s="43"/>
      <c r="AA10" s="43"/>
      <c r="AB10" s="43"/>
      <c r="AC10" s="43"/>
      <c r="AD10" s="47">
        <f>データ!Q6</f>
        <v>2678</v>
      </c>
      <c r="AE10" s="47"/>
      <c r="AF10" s="47"/>
      <c r="AG10" s="47"/>
      <c r="AH10" s="47"/>
      <c r="AI10" s="47"/>
      <c r="AJ10" s="47"/>
      <c r="AK10" s="2"/>
      <c r="AL10" s="47">
        <f>データ!U6</f>
        <v>22</v>
      </c>
      <c r="AM10" s="47"/>
      <c r="AN10" s="47"/>
      <c r="AO10" s="47"/>
      <c r="AP10" s="47"/>
      <c r="AQ10" s="47"/>
      <c r="AR10" s="47"/>
      <c r="AS10" s="47"/>
      <c r="AT10" s="43">
        <f>データ!V6</f>
        <v>0.12</v>
      </c>
      <c r="AU10" s="43"/>
      <c r="AV10" s="43"/>
      <c r="AW10" s="43"/>
      <c r="AX10" s="43"/>
      <c r="AY10" s="43"/>
      <c r="AZ10" s="43"/>
      <c r="BA10" s="43"/>
      <c r="BB10" s="43">
        <f>データ!W6</f>
        <v>183.33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322091</v>
      </c>
      <c r="D6" s="31">
        <f t="shared" si="3"/>
        <v>47</v>
      </c>
      <c r="E6" s="31">
        <f t="shared" si="3"/>
        <v>17</v>
      </c>
      <c r="F6" s="31">
        <f t="shared" si="3"/>
        <v>8</v>
      </c>
      <c r="G6" s="31">
        <f t="shared" si="3"/>
        <v>0</v>
      </c>
      <c r="H6" s="31" t="str">
        <f t="shared" si="3"/>
        <v>島根県　雲南市</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0.05</v>
      </c>
      <c r="P6" s="32">
        <f t="shared" si="3"/>
        <v>127.09</v>
      </c>
      <c r="Q6" s="32">
        <f t="shared" si="3"/>
        <v>2678</v>
      </c>
      <c r="R6" s="32">
        <f t="shared" si="3"/>
        <v>40489</v>
      </c>
      <c r="S6" s="32">
        <f t="shared" si="3"/>
        <v>553.17999999999995</v>
      </c>
      <c r="T6" s="32">
        <f t="shared" si="3"/>
        <v>73.19</v>
      </c>
      <c r="U6" s="32">
        <f t="shared" si="3"/>
        <v>22</v>
      </c>
      <c r="V6" s="32">
        <f t="shared" si="3"/>
        <v>0.12</v>
      </c>
      <c r="W6" s="32">
        <f t="shared" si="3"/>
        <v>183.33</v>
      </c>
      <c r="X6" s="33">
        <f>IF(X7="",NA(),X7)</f>
        <v>97.34</v>
      </c>
      <c r="Y6" s="33">
        <f t="shared" ref="Y6:AG6" si="4">IF(Y7="",NA(),Y7)</f>
        <v>97.64</v>
      </c>
      <c r="Z6" s="33">
        <f t="shared" si="4"/>
        <v>100.28</v>
      </c>
      <c r="AA6" s="33">
        <f t="shared" si="4"/>
        <v>99.58</v>
      </c>
      <c r="AB6" s="33">
        <f t="shared" si="4"/>
        <v>99.48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3542.86</v>
      </c>
      <c r="BF6" s="33">
        <f t="shared" ref="BF6:BN6" si="7">IF(BF7="",NA(),BF7)</f>
        <v>4606.0600000000004</v>
      </c>
      <c r="BG6" s="33">
        <f t="shared" si="7"/>
        <v>4620.5600000000004</v>
      </c>
      <c r="BH6" s="33">
        <f t="shared" si="7"/>
        <v>4007.74</v>
      </c>
      <c r="BI6" s="33">
        <f t="shared" si="7"/>
        <v>3973.64</v>
      </c>
      <c r="BJ6" s="33">
        <f t="shared" si="7"/>
        <v>383.32</v>
      </c>
      <c r="BK6" s="33">
        <f t="shared" si="7"/>
        <v>760.75</v>
      </c>
      <c r="BL6" s="33">
        <f t="shared" si="7"/>
        <v>1262.73</v>
      </c>
      <c r="BM6" s="33">
        <f t="shared" si="7"/>
        <v>1045.48</v>
      </c>
      <c r="BN6" s="33">
        <f t="shared" si="7"/>
        <v>332.28</v>
      </c>
      <c r="BO6" s="32" t="str">
        <f>IF(BO7="","",IF(BO7="-","【-】","【"&amp;SUBSTITUTE(TEXT(BO7,"#,##0.00"),"-","△")&amp;"】"))</f>
        <v>【332.28】</v>
      </c>
      <c r="BP6" s="33">
        <f>IF(BP7="",NA(),BP7)</f>
        <v>16.23</v>
      </c>
      <c r="BQ6" s="33">
        <f t="shared" ref="BQ6:BY6" si="8">IF(BQ7="",NA(),BQ7)</f>
        <v>19.98</v>
      </c>
      <c r="BR6" s="33">
        <f t="shared" si="8"/>
        <v>15.61</v>
      </c>
      <c r="BS6" s="33">
        <f t="shared" si="8"/>
        <v>16.38</v>
      </c>
      <c r="BT6" s="33">
        <f t="shared" si="8"/>
        <v>20.260000000000002</v>
      </c>
      <c r="BU6" s="33">
        <f t="shared" si="8"/>
        <v>53.23</v>
      </c>
      <c r="BV6" s="33">
        <f t="shared" si="8"/>
        <v>43.1</v>
      </c>
      <c r="BW6" s="33">
        <f t="shared" si="8"/>
        <v>41.82</v>
      </c>
      <c r="BX6" s="33">
        <f t="shared" si="8"/>
        <v>39.07</v>
      </c>
      <c r="BY6" s="33">
        <f t="shared" si="8"/>
        <v>35.83</v>
      </c>
      <c r="BZ6" s="32" t="str">
        <f>IF(BZ7="","",IF(BZ7="-","【-】","【"&amp;SUBSTITUTE(TEXT(BZ7,"#,##0.00"),"-","△")&amp;"】"))</f>
        <v>【35.83】</v>
      </c>
      <c r="CA6" s="33">
        <f>IF(CA7="",NA(),CA7)</f>
        <v>913.93</v>
      </c>
      <c r="CB6" s="33">
        <f t="shared" ref="CB6:CJ6" si="9">IF(CB7="",NA(),CB7)</f>
        <v>739.15</v>
      </c>
      <c r="CC6" s="33">
        <f t="shared" si="9"/>
        <v>1233.3499999999999</v>
      </c>
      <c r="CD6" s="33">
        <f t="shared" si="9"/>
        <v>942.48</v>
      </c>
      <c r="CE6" s="33">
        <f t="shared" si="9"/>
        <v>766.8</v>
      </c>
      <c r="CF6" s="33">
        <f t="shared" si="9"/>
        <v>334.73</v>
      </c>
      <c r="CG6" s="33">
        <f t="shared" si="9"/>
        <v>368.39</v>
      </c>
      <c r="CH6" s="33">
        <f t="shared" si="9"/>
        <v>413.52</v>
      </c>
      <c r="CI6" s="33">
        <f t="shared" si="9"/>
        <v>441.87</v>
      </c>
      <c r="CJ6" s="33">
        <f t="shared" si="9"/>
        <v>528.37</v>
      </c>
      <c r="CK6" s="32" t="str">
        <f>IF(CK7="","",IF(CK7="-","【-】","【"&amp;SUBSTITUTE(TEXT(CK7,"#,##0.00"),"-","△")&amp;"】"))</f>
        <v>【528.37】</v>
      </c>
      <c r="CL6" s="33">
        <f>IF(CL7="",NA(),CL7)</f>
        <v>23.53</v>
      </c>
      <c r="CM6" s="33">
        <f t="shared" ref="CM6:CU6" si="10">IF(CM7="",NA(),CM7)</f>
        <v>23.53</v>
      </c>
      <c r="CN6" s="33">
        <f t="shared" si="10"/>
        <v>23.53</v>
      </c>
      <c r="CO6" s="33">
        <f t="shared" si="10"/>
        <v>17.649999999999999</v>
      </c>
      <c r="CP6" s="33">
        <f t="shared" si="10"/>
        <v>14.71</v>
      </c>
      <c r="CQ6" s="33">
        <f t="shared" si="10"/>
        <v>46.9</v>
      </c>
      <c r="CR6" s="33">
        <f t="shared" si="10"/>
        <v>45.29</v>
      </c>
      <c r="CS6" s="33">
        <f t="shared" si="10"/>
        <v>33.1</v>
      </c>
      <c r="CT6" s="33">
        <f t="shared" si="10"/>
        <v>31.72</v>
      </c>
      <c r="CU6" s="33">
        <f t="shared" si="10"/>
        <v>27.46</v>
      </c>
      <c r="CV6" s="32" t="str">
        <f>IF(CV7="","",IF(CV7="-","【-】","【"&amp;SUBSTITUTE(TEXT(CV7,"#,##0.00"),"-","△")&amp;"】"))</f>
        <v>【27.46】</v>
      </c>
      <c r="CW6" s="33">
        <f>IF(CW7="",NA(),CW7)</f>
        <v>78.569999999999993</v>
      </c>
      <c r="CX6" s="33">
        <f t="shared" ref="CX6:DF6" si="11">IF(CX7="",NA(),CX7)</f>
        <v>81.48</v>
      </c>
      <c r="CY6" s="33">
        <f t="shared" si="11"/>
        <v>80</v>
      </c>
      <c r="CZ6" s="33">
        <f t="shared" si="11"/>
        <v>94.74</v>
      </c>
      <c r="DA6" s="33">
        <f t="shared" si="11"/>
        <v>95.45</v>
      </c>
      <c r="DB6" s="33">
        <f t="shared" si="11"/>
        <v>89.7</v>
      </c>
      <c r="DC6" s="33">
        <f t="shared" si="11"/>
        <v>86.25</v>
      </c>
      <c r="DD6" s="33">
        <f t="shared" si="11"/>
        <v>83.94</v>
      </c>
      <c r="DE6" s="33">
        <f t="shared" si="11"/>
        <v>84.31</v>
      </c>
      <c r="DF6" s="33">
        <f t="shared" si="11"/>
        <v>94.81</v>
      </c>
      <c r="DG6" s="32" t="str">
        <f>IF(DG7="","",IF(DG7="-","【-】","【"&amp;SUBSTITUTE(TEXT(DG7,"#,##0.00"),"-","△")&amp;"】"))</f>
        <v>【94.81】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322091</v>
      </c>
      <c r="D7" s="35">
        <v>47</v>
      </c>
      <c r="E7" s="35">
        <v>17</v>
      </c>
      <c r="F7" s="35">
        <v>8</v>
      </c>
      <c r="G7" s="35">
        <v>0</v>
      </c>
      <c r="H7" s="35" t="s">
        <v>96</v>
      </c>
      <c r="I7" s="35" t="s">
        <v>97</v>
      </c>
      <c r="J7" s="35" t="s">
        <v>98</v>
      </c>
      <c r="K7" s="35" t="s">
        <v>99</v>
      </c>
      <c r="L7" s="35" t="s">
        <v>100</v>
      </c>
      <c r="M7" s="36" t="s">
        <v>101</v>
      </c>
      <c r="N7" s="36" t="s">
        <v>102</v>
      </c>
      <c r="O7" s="36">
        <v>0.05</v>
      </c>
      <c r="P7" s="36">
        <v>127.09</v>
      </c>
      <c r="Q7" s="36">
        <v>2678</v>
      </c>
      <c r="R7" s="36">
        <v>40489</v>
      </c>
      <c r="S7" s="36">
        <v>553.17999999999995</v>
      </c>
      <c r="T7" s="36">
        <v>73.19</v>
      </c>
      <c r="U7" s="36">
        <v>22</v>
      </c>
      <c r="V7" s="36">
        <v>0.12</v>
      </c>
      <c r="W7" s="36">
        <v>183.33</v>
      </c>
      <c r="X7" s="36">
        <v>97.34</v>
      </c>
      <c r="Y7" s="36">
        <v>97.64</v>
      </c>
      <c r="Z7" s="36">
        <v>100.28</v>
      </c>
      <c r="AA7" s="36">
        <v>99.58</v>
      </c>
      <c r="AB7" s="36">
        <v>99.48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3542.86</v>
      </c>
      <c r="BF7" s="36">
        <v>4606.0600000000004</v>
      </c>
      <c r="BG7" s="36">
        <v>4620.5600000000004</v>
      </c>
      <c r="BH7" s="36">
        <v>4007.74</v>
      </c>
      <c r="BI7" s="36">
        <v>3973.64</v>
      </c>
      <c r="BJ7" s="36">
        <v>383.32</v>
      </c>
      <c r="BK7" s="36">
        <v>760.75</v>
      </c>
      <c r="BL7" s="36">
        <v>1262.73</v>
      </c>
      <c r="BM7" s="36">
        <v>1045.48</v>
      </c>
      <c r="BN7" s="36">
        <v>332.28</v>
      </c>
      <c r="BO7" s="36">
        <v>332.28</v>
      </c>
      <c r="BP7" s="36">
        <v>16.23</v>
      </c>
      <c r="BQ7" s="36">
        <v>19.98</v>
      </c>
      <c r="BR7" s="36">
        <v>15.61</v>
      </c>
      <c r="BS7" s="36">
        <v>16.38</v>
      </c>
      <c r="BT7" s="36">
        <v>20.260000000000002</v>
      </c>
      <c r="BU7" s="36">
        <v>53.23</v>
      </c>
      <c r="BV7" s="36">
        <v>43.1</v>
      </c>
      <c r="BW7" s="36">
        <v>41.82</v>
      </c>
      <c r="BX7" s="36">
        <v>39.07</v>
      </c>
      <c r="BY7" s="36">
        <v>35.83</v>
      </c>
      <c r="BZ7" s="36">
        <v>35.83</v>
      </c>
      <c r="CA7" s="36">
        <v>913.93</v>
      </c>
      <c r="CB7" s="36">
        <v>739.15</v>
      </c>
      <c r="CC7" s="36">
        <v>1233.3499999999999</v>
      </c>
      <c r="CD7" s="36">
        <v>942.48</v>
      </c>
      <c r="CE7" s="36">
        <v>766.8</v>
      </c>
      <c r="CF7" s="36">
        <v>334.73</v>
      </c>
      <c r="CG7" s="36">
        <v>368.39</v>
      </c>
      <c r="CH7" s="36">
        <v>413.52</v>
      </c>
      <c r="CI7" s="36">
        <v>441.87</v>
      </c>
      <c r="CJ7" s="36">
        <v>528.37</v>
      </c>
      <c r="CK7" s="36">
        <v>528.37</v>
      </c>
      <c r="CL7" s="36">
        <v>23.53</v>
      </c>
      <c r="CM7" s="36">
        <v>23.53</v>
      </c>
      <c r="CN7" s="36">
        <v>23.53</v>
      </c>
      <c r="CO7" s="36">
        <v>17.649999999999999</v>
      </c>
      <c r="CP7" s="36">
        <v>14.71</v>
      </c>
      <c r="CQ7" s="36">
        <v>46.9</v>
      </c>
      <c r="CR7" s="36">
        <v>45.29</v>
      </c>
      <c r="CS7" s="36">
        <v>33.1</v>
      </c>
      <c r="CT7" s="36">
        <v>31.72</v>
      </c>
      <c r="CU7" s="36">
        <v>27.46</v>
      </c>
      <c r="CV7" s="36">
        <v>27.46</v>
      </c>
      <c r="CW7" s="36">
        <v>78.569999999999993</v>
      </c>
      <c r="CX7" s="36">
        <v>81.48</v>
      </c>
      <c r="CY7" s="36">
        <v>80</v>
      </c>
      <c r="CZ7" s="36">
        <v>94.74</v>
      </c>
      <c r="DA7" s="36">
        <v>95.45</v>
      </c>
      <c r="DB7" s="36">
        <v>89.7</v>
      </c>
      <c r="DC7" s="36">
        <v>86.25</v>
      </c>
      <c r="DD7" s="36">
        <v>83.94</v>
      </c>
      <c r="DE7" s="36">
        <v>84.31</v>
      </c>
      <c r="DF7" s="36">
        <v>94.81</v>
      </c>
      <c r="DG7" s="36">
        <v>94.81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2017-02-14T00:58:34Z</cp:lastPrinted>
  <dcterms:created xsi:type="dcterms:W3CDTF">2017-02-08T03:20:10Z</dcterms:created>
  <dcterms:modified xsi:type="dcterms:W3CDTF">2017-02-14T00:58:52Z</dcterms:modified>
  <cp:category/>
</cp:coreProperties>
</file>