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<sst xmlns="http://schemas.openxmlformats.org/spreadsheetml/2006/main" count="218" uniqueCount="108">
  <si>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</si>
  <si>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</si>
  <si>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</si>
  <si>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</si>
  <si>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</si>
  <si>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</si>
  <si>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</si>
  <si>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</si>
  <si>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</si>
  <si>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</si>
  <si>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</si>
  <si>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</si>
  <si>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</si>
  <si>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</si>
  <si>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</si>
  <si>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</si>
  <si>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</si>
  <si>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</si>
  <si>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</si>
  <si>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</si>
  <si>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</si>
  <si>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</si>
  <si>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</si>
  <si>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</si>
  <si>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</si>
  <si>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</si>
  <si>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</si>
  <si>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</si>
  <si>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</si>
  <si>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</si>
  <si>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</si>
  <si>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</si>
  <si>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</si>
  <si>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</si>
  <si>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</si>
  <si>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</si>
  <si>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</si>
  <si>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</si>
  <si>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</si>
  <si>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</si>
  <si>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</si>
  <si>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</si>
  <si>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</si>
  <si>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</si>
  <si>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</si>
  <si>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</si>
  <si>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</si>
  <si>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</si>
  <si>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</si>
  <si>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</si>
  <si>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</si>
  <si>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</si>
  <si>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</si>
  <si>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</si>
  <si>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</si>
  <si>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</si>
  <si>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</si>
  <si>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</si>
  <si>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</si>
  <si>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</si>
  <si>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</si>
  <si>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</si>
  <si>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</si>
  <si>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</si>
  <si>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</si>
  <si>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</si>
  <si>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</si>
  <si>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</si>
  <si>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</si>
  <si>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</si>
  <si>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</si>
  <si>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</si>
  <si>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</si>
  <si>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</si>
  <si>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</si>
  <si>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</si>
  <si>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</si>
  <si>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</si>
  <si>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</si>
  <si>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</si>
  <si>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</si>
  <si>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</si>
  <si>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</si>
  <si>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</si>
  <si>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</si>
  <si>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</si>
  <si>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</si>
  <si>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</si>
  <si>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</si>
  <si>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</si>
  <si>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</si>
  <si>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</si>
  <si>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</si>
  <si>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</si>
  <si>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</si>
  <si>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</si>
  <si>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</si>
  <si>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</si>
  <si>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</si>
  <si>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</si>
  <si>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</si>
  <si>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</si>
  <si>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</si>
  <si>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</si>
  <si>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</si>
  <si>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近年実施している統合事業等の影響もあって平成25年度から3～4％台で推移しており、類似団体の数値を大きく超える高い数値となっている。近年は、老朽管の耐用年数も限界を迎えていることに加え、上水道事業との統合も目前に迫る中、老朽管更新を実施している。</t>
    <rPh sb="0" eb="2">
      <t>カンロ</t>
    </rPh>
    <rPh sb="2" eb="4">
      <t>コウシン</t>
    </rPh>
    <rPh sb="4" eb="5">
      <t>リツ</t>
    </rPh>
    <rPh sb="7" eb="9">
      <t>キンネン</t>
    </rPh>
    <rPh sb="9" eb="11">
      <t>ジッシ</t>
    </rPh>
    <rPh sb="15" eb="17">
      <t>トウゴウ</t>
    </rPh>
    <rPh sb="17" eb="19">
      <t>ジギョウ</t>
    </rPh>
    <rPh sb="19" eb="20">
      <t>トウ</t>
    </rPh>
    <rPh sb="21" eb="23">
      <t>エイキョウ</t>
    </rPh>
    <rPh sb="27" eb="29">
      <t>ヘイセイ</t>
    </rPh>
    <rPh sb="31" eb="33">
      <t>ネンド</t>
    </rPh>
    <rPh sb="39" eb="40">
      <t>ダイ</t>
    </rPh>
    <rPh sb="41" eb="43">
      <t>スイイ</t>
    </rPh>
    <rPh sb="48" eb="50">
      <t>ルイジ</t>
    </rPh>
    <rPh sb="50" eb="52">
      <t>ダンタイ</t>
    </rPh>
    <rPh sb="53" eb="55">
      <t>スウチ</t>
    </rPh>
    <rPh sb="56" eb="57">
      <t>オオ</t>
    </rPh>
    <rPh sb="59" eb="60">
      <t>コ</t>
    </rPh>
    <rPh sb="62" eb="63">
      <t>タカ</t>
    </rPh>
    <rPh sb="64" eb="66">
      <t>スウチ</t>
    </rPh>
    <rPh sb="73" eb="75">
      <t>キンネン</t>
    </rPh>
    <rPh sb="77" eb="79">
      <t>ロウキュウ</t>
    </rPh>
    <rPh sb="79" eb="80">
      <t>カン</t>
    </rPh>
    <rPh sb="81" eb="83">
      <t>タイヨウ</t>
    </rPh>
    <rPh sb="83" eb="85">
      <t>ネンスウ</t>
    </rPh>
    <rPh sb="86" eb="88">
      <t>ゲンカイ</t>
    </rPh>
    <rPh sb="89" eb="90">
      <t>ムカ</t>
    </rPh>
    <rPh sb="97" eb="98">
      <t>クワ</t>
    </rPh>
    <rPh sb="100" eb="101">
      <t>ウエ</t>
    </rPh>
    <rPh sb="101" eb="103">
      <t>スイドウ</t>
    </rPh>
    <rPh sb="103" eb="105">
      <t>ジギョウ</t>
    </rPh>
    <rPh sb="107" eb="109">
      <t>トウゴウ</t>
    </rPh>
    <rPh sb="110" eb="112">
      <t>モクゼン</t>
    </rPh>
    <rPh sb="113" eb="114">
      <t>セマ</t>
    </rPh>
    <rPh sb="115" eb="116">
      <t>ナカ</t>
    </rPh>
    <rPh sb="117" eb="119">
      <t>ロウキュウ</t>
    </rPh>
    <rPh sb="119" eb="120">
      <t>カン</t>
    </rPh>
    <rPh sb="120" eb="122">
      <t>コウシン</t>
    </rPh>
    <rPh sb="123" eb="125">
      <t>ジッシ</t>
    </rPh>
    <phoneticPr fontId="4"/>
  </si>
  <si>
    <t>当市の簡易水道事業は、中山間地の地理的条件の悪い地域へ公衆衛生の向上と福祉を目的に普及が図られてきたため、経営基盤は脆弱である。　　　　　　　　　　　　　　　　　　また、当市の簡易水道事業は、平成16年度の市町村合併に伴い17事業を運営することとなったが、その際上水道事業地域の料金に統一され、結果的に値下げとなったことから、一般会計繰入金を増額して収支均衡を保つこととなった。このため、一般会計繰入金や国の補助金などの財政支援がなければ、経営は成り立たない状況である。　　　　　　　　　　　　　　　　　　目前に迫った簡易水道事業と上水道事業の統合並びに公営企業会計の適用に向け、統合となる平成29年度より料金改定を行うこととしている。</t>
    <rPh sb="0" eb="2">
      <t>トウシ</t>
    </rPh>
    <rPh sb="3" eb="5">
      <t>カンイ</t>
    </rPh>
    <rPh sb="5" eb="7">
      <t>スイドウ</t>
    </rPh>
    <rPh sb="7" eb="9">
      <t>ジギョウ</t>
    </rPh>
    <rPh sb="11" eb="14">
      <t>チュウサンカン</t>
    </rPh>
    <rPh sb="14" eb="15">
      <t>チ</t>
    </rPh>
    <rPh sb="16" eb="19">
      <t>チリテキ</t>
    </rPh>
    <rPh sb="19" eb="21">
      <t>ジョウケン</t>
    </rPh>
    <rPh sb="22" eb="23">
      <t>ワル</t>
    </rPh>
    <rPh sb="24" eb="26">
      <t>チイキ</t>
    </rPh>
    <rPh sb="27" eb="29">
      <t>コウシュウ</t>
    </rPh>
    <rPh sb="29" eb="31">
      <t>エイセイ</t>
    </rPh>
    <rPh sb="32" eb="34">
      <t>コウジョウ</t>
    </rPh>
    <rPh sb="35" eb="37">
      <t>フクシ</t>
    </rPh>
    <rPh sb="38" eb="40">
      <t>モクテキ</t>
    </rPh>
    <rPh sb="41" eb="43">
      <t>フキュウ</t>
    </rPh>
    <rPh sb="44" eb="45">
      <t>ハカ</t>
    </rPh>
    <rPh sb="53" eb="55">
      <t>ケイエイ</t>
    </rPh>
    <rPh sb="55" eb="57">
      <t>キバン</t>
    </rPh>
    <rPh sb="58" eb="60">
      <t>ゼイジャク</t>
    </rPh>
    <rPh sb="85" eb="87">
      <t>トウシ</t>
    </rPh>
    <rPh sb="88" eb="90">
      <t>カンイ</t>
    </rPh>
    <rPh sb="90" eb="92">
      <t>スイドウ</t>
    </rPh>
    <rPh sb="92" eb="94">
      <t>ジギョウ</t>
    </rPh>
    <rPh sb="96" eb="98">
      <t>ヘイセイ</t>
    </rPh>
    <rPh sb="100" eb="101">
      <t>ネン</t>
    </rPh>
    <rPh sb="101" eb="102">
      <t>ド</t>
    </rPh>
    <rPh sb="103" eb="106">
      <t>シチョウソン</t>
    </rPh>
    <rPh sb="106" eb="108">
      <t>ガッペイ</t>
    </rPh>
    <rPh sb="109" eb="110">
      <t>トモナ</t>
    </rPh>
    <rPh sb="113" eb="115">
      <t>ジギョウ</t>
    </rPh>
    <rPh sb="116" eb="118">
      <t>ウンエイ</t>
    </rPh>
    <rPh sb="130" eb="131">
      <t>サイ</t>
    </rPh>
    <rPh sb="131" eb="134">
      <t>ジョウスイドウ</t>
    </rPh>
    <rPh sb="134" eb="136">
      <t>ジギョウ</t>
    </rPh>
    <rPh sb="136" eb="138">
      <t>チイキ</t>
    </rPh>
    <rPh sb="139" eb="141">
      <t>リョウキン</t>
    </rPh>
    <rPh sb="142" eb="144">
      <t>トウイツ</t>
    </rPh>
    <rPh sb="147" eb="150">
      <t>ケッカテキ</t>
    </rPh>
    <rPh sb="151" eb="153">
      <t>ネサ</t>
    </rPh>
    <rPh sb="163" eb="165">
      <t>イッパン</t>
    </rPh>
    <rPh sb="165" eb="167">
      <t>カイケイ</t>
    </rPh>
    <rPh sb="167" eb="169">
      <t>クリイレ</t>
    </rPh>
    <rPh sb="169" eb="170">
      <t>キン</t>
    </rPh>
    <rPh sb="171" eb="173">
      <t>ゾウガク</t>
    </rPh>
    <rPh sb="175" eb="177">
      <t>シュウシ</t>
    </rPh>
    <rPh sb="177" eb="179">
      <t>キンコウ</t>
    </rPh>
    <rPh sb="180" eb="181">
      <t>タモ</t>
    </rPh>
    <rPh sb="194" eb="196">
      <t>イッパン</t>
    </rPh>
    <rPh sb="196" eb="198">
      <t>カイケイ</t>
    </rPh>
    <rPh sb="198" eb="200">
      <t>クリイレ</t>
    </rPh>
    <rPh sb="200" eb="201">
      <t>キン</t>
    </rPh>
    <rPh sb="202" eb="203">
      <t>クニ</t>
    </rPh>
    <rPh sb="204" eb="207">
      <t>ホジョキン</t>
    </rPh>
    <rPh sb="210" eb="212">
      <t>ザイセイ</t>
    </rPh>
    <rPh sb="212" eb="214">
      <t>シエン</t>
    </rPh>
    <rPh sb="220" eb="222">
      <t>ケイエイ</t>
    </rPh>
    <rPh sb="223" eb="224">
      <t>ナ</t>
    </rPh>
    <rPh sb="225" eb="226">
      <t>タ</t>
    </rPh>
    <rPh sb="229" eb="231">
      <t>ジョウキョウ</t>
    </rPh>
    <rPh sb="253" eb="255">
      <t>モクゼン</t>
    </rPh>
    <rPh sb="256" eb="257">
      <t>セマ</t>
    </rPh>
    <rPh sb="259" eb="261">
      <t>カンイ</t>
    </rPh>
    <rPh sb="261" eb="263">
      <t>スイドウ</t>
    </rPh>
    <rPh sb="263" eb="265">
      <t>ジギョウ</t>
    </rPh>
    <rPh sb="266" eb="269">
      <t>ジョウスイドウ</t>
    </rPh>
    <rPh sb="269" eb="271">
      <t>ジギョウ</t>
    </rPh>
    <rPh sb="272" eb="274">
      <t>トウゴウ</t>
    </rPh>
    <rPh sb="274" eb="275">
      <t>ナラ</t>
    </rPh>
    <rPh sb="277" eb="279">
      <t>コウエイ</t>
    </rPh>
    <rPh sb="279" eb="281">
      <t>キギョウ</t>
    </rPh>
    <rPh sb="281" eb="283">
      <t>カイケイ</t>
    </rPh>
    <rPh sb="284" eb="286">
      <t>テキヨウ</t>
    </rPh>
    <rPh sb="287" eb="288">
      <t>ム</t>
    </rPh>
    <rPh sb="290" eb="292">
      <t>トウゴウ</t>
    </rPh>
    <rPh sb="295" eb="297">
      <t>ヘイセイ</t>
    </rPh>
    <rPh sb="299" eb="301">
      <t>ネンド</t>
    </rPh>
    <rPh sb="303" eb="305">
      <t>リョウキン</t>
    </rPh>
    <rPh sb="305" eb="307">
      <t>カイテイ</t>
    </rPh>
    <rPh sb="308" eb="309">
      <t>オコナ</t>
    </rPh>
    <phoneticPr fontId="4"/>
  </si>
  <si>
    <t>・経営の健全性　　　　　　　　　　　         収益的収支比率は、ここ数年わずかながら上昇傾向にあったが、平成27年度はほぼ前年並みであった。　　　　　　　　　　　　　　　　企業債残高対給水収益比率は、上水道事業との会計統合に向けた簡易水道統合事業等の実施により平成25年度より増加傾向にある。　　　　　　　　　　　　　　　　　　　　　料金回収率は、ほぼ平年並みであり、給水収益は平成16年度の市町村合併時に低価な上水道事業料金に統一されたため、一般会計繰入金を増額して収支の均衡を保つこととなった。また、建設改良事業においても、補助金の補助率は低いため、起債に頼らざるを得ない状況となっている。　　　　　　　　　　　　　　　　　　　　　　以上のことから、経営の健全性は良好とは言えない状況であり、上水道事業との統合も踏まえ、健全性向上のために平成29年度より料金を改定することとなった。　　　　　　　　　　　　　　　　　　　・効率性　　　　　                                給水原価は、類似団体の平均を大きく上回る500円を超える状況が続いている。　　　　　　　　　　　　　　施設利用率は、全国平均及び類似団体の平均とほぼ同程度である一方、有収率はここ3年間上昇傾向にある。　　　　　　　　　　　　　　　　　　　　　施設利用率や有収率から、施設の効率の良い稼働が収益に繋がってはいるが、施設の維持管理費やこれまでの投資（起債の借入）による1㎥あたりの費用が高く、施設管理費等の削減を図る必要がある。</t>
    <rPh sb="1" eb="3">
      <t>ケイエイ</t>
    </rPh>
    <rPh sb="4" eb="7">
      <t>ケンゼンセイ</t>
    </rPh>
    <rPh sb="27" eb="30">
      <t>シュウエキテキ</t>
    </rPh>
    <rPh sb="30" eb="32">
      <t>シュウシ</t>
    </rPh>
    <rPh sb="32" eb="34">
      <t>ヒリツ</t>
    </rPh>
    <rPh sb="38" eb="40">
      <t>スウネン</t>
    </rPh>
    <rPh sb="46" eb="48">
      <t>ジョウショウ</t>
    </rPh>
    <rPh sb="48" eb="50">
      <t>ケイコウ</t>
    </rPh>
    <rPh sb="56" eb="58">
      <t>ヘイセイ</t>
    </rPh>
    <rPh sb="60" eb="62">
      <t>ネンド</t>
    </rPh>
    <rPh sb="65" eb="67">
      <t>ゼンネン</t>
    </rPh>
    <rPh sb="67" eb="68">
      <t>ナ</t>
    </rPh>
    <rPh sb="90" eb="92">
      <t>キギョウ</t>
    </rPh>
    <rPh sb="92" eb="93">
      <t>サイ</t>
    </rPh>
    <rPh sb="93" eb="95">
      <t>ザンダカ</t>
    </rPh>
    <rPh sb="95" eb="96">
      <t>タイ</t>
    </rPh>
    <rPh sb="96" eb="98">
      <t>キュウスイ</t>
    </rPh>
    <rPh sb="98" eb="100">
      <t>シュウエキ</t>
    </rPh>
    <rPh sb="100" eb="102">
      <t>ヒリツ</t>
    </rPh>
    <rPh sb="104" eb="107">
      <t>ジョウスイドウ</t>
    </rPh>
    <rPh sb="107" eb="109">
      <t>ジギョウ</t>
    </rPh>
    <rPh sb="111" eb="113">
      <t>カイケイ</t>
    </rPh>
    <rPh sb="113" eb="115">
      <t>トウゴウ</t>
    </rPh>
    <rPh sb="116" eb="117">
      <t>ム</t>
    </rPh>
    <rPh sb="119" eb="121">
      <t>カンイ</t>
    </rPh>
    <rPh sb="121" eb="123">
      <t>スイドウ</t>
    </rPh>
    <rPh sb="123" eb="125">
      <t>トウゴウ</t>
    </rPh>
    <rPh sb="125" eb="127">
      <t>ジギョウ</t>
    </rPh>
    <rPh sb="127" eb="128">
      <t>トウ</t>
    </rPh>
    <rPh sb="129" eb="131">
      <t>ジッシ</t>
    </rPh>
    <rPh sb="134" eb="136">
      <t>ヘイセイ</t>
    </rPh>
    <rPh sb="138" eb="140">
      <t>ネンド</t>
    </rPh>
    <rPh sb="142" eb="144">
      <t>ゾウカ</t>
    </rPh>
    <rPh sb="144" eb="146">
      <t>ケイコウ</t>
    </rPh>
    <rPh sb="171" eb="173">
      <t>リョウキン</t>
    </rPh>
    <rPh sb="173" eb="175">
      <t>カイシュウ</t>
    </rPh>
    <rPh sb="175" eb="176">
      <t>リツ</t>
    </rPh>
    <rPh sb="180" eb="182">
      <t>ヘイネン</t>
    </rPh>
    <rPh sb="182" eb="183">
      <t>ナ</t>
    </rPh>
    <rPh sb="188" eb="190">
      <t>キュウスイ</t>
    </rPh>
    <rPh sb="190" eb="192">
      <t>シュウエキ</t>
    </rPh>
    <rPh sb="193" eb="195">
      <t>ヘイセイ</t>
    </rPh>
    <rPh sb="197" eb="199">
      <t>ネンド</t>
    </rPh>
    <rPh sb="200" eb="203">
      <t>シチョウソン</t>
    </rPh>
    <rPh sb="203" eb="205">
      <t>ガッペイ</t>
    </rPh>
    <rPh sb="205" eb="206">
      <t>ジ</t>
    </rPh>
    <rPh sb="207" eb="209">
      <t>テイカ</t>
    </rPh>
    <rPh sb="210" eb="213">
      <t>ジョウスイドウ</t>
    </rPh>
    <rPh sb="213" eb="215">
      <t>ジギョウ</t>
    </rPh>
    <rPh sb="215" eb="217">
      <t>リョウキン</t>
    </rPh>
    <rPh sb="218" eb="220">
      <t>トウイツ</t>
    </rPh>
    <rPh sb="226" eb="228">
      <t>イッパン</t>
    </rPh>
    <rPh sb="228" eb="230">
      <t>カイケイ</t>
    </rPh>
    <rPh sb="230" eb="232">
      <t>クリイレ</t>
    </rPh>
    <rPh sb="232" eb="233">
      <t>キン</t>
    </rPh>
    <rPh sb="234" eb="236">
      <t>ゾウガク</t>
    </rPh>
    <rPh sb="238" eb="240">
      <t>シュウシ</t>
    </rPh>
    <rPh sb="241" eb="243">
      <t>キンコウ</t>
    </rPh>
    <rPh sb="244" eb="245">
      <t>タモ</t>
    </rPh>
    <rPh sb="256" eb="258">
      <t>ケンセツ</t>
    </rPh>
    <rPh sb="258" eb="260">
      <t>カイリョウ</t>
    </rPh>
    <rPh sb="260" eb="262">
      <t>ジギョウ</t>
    </rPh>
    <rPh sb="268" eb="271">
      <t>ホジョキン</t>
    </rPh>
    <rPh sb="272" eb="275">
      <t>ホジョリツ</t>
    </rPh>
    <rPh sb="276" eb="277">
      <t>ヒク</t>
    </rPh>
    <rPh sb="281" eb="283">
      <t>キサイ</t>
    </rPh>
    <rPh sb="284" eb="285">
      <t>タヨ</t>
    </rPh>
    <rPh sb="289" eb="290">
      <t>エ</t>
    </rPh>
    <rPh sb="292" eb="294">
      <t>ジョウキョウ</t>
    </rPh>
    <rPh sb="323" eb="325">
      <t>イジョウ</t>
    </rPh>
    <rPh sb="331" eb="333">
      <t>ケイエイ</t>
    </rPh>
    <rPh sb="334" eb="337">
      <t>ケンゼンセイ</t>
    </rPh>
    <rPh sb="338" eb="340">
      <t>リョウコウ</t>
    </rPh>
    <rPh sb="342" eb="343">
      <t>イ</t>
    </rPh>
    <rPh sb="346" eb="348">
      <t>ジョウキョウ</t>
    </rPh>
    <rPh sb="352" eb="355">
      <t>ジョウスイドウ</t>
    </rPh>
    <rPh sb="355" eb="357">
      <t>ジギョウ</t>
    </rPh>
    <rPh sb="359" eb="361">
      <t>トウゴウ</t>
    </rPh>
    <rPh sb="362" eb="363">
      <t>フ</t>
    </rPh>
    <rPh sb="366" eb="369">
      <t>ケンゼンセイ</t>
    </rPh>
    <rPh sb="369" eb="371">
      <t>コウジョウ</t>
    </rPh>
    <rPh sb="375" eb="377">
      <t>ヘイセイ</t>
    </rPh>
    <rPh sb="379" eb="381">
      <t>ネンド</t>
    </rPh>
    <rPh sb="383" eb="385">
      <t>リョウキン</t>
    </rPh>
    <rPh sb="386" eb="388">
      <t>カイテイ</t>
    </rPh>
    <rPh sb="417" eb="420">
      <t>コウリツセイ</t>
    </rPh>
    <rPh sb="457" eb="459">
      <t>キュウスイ</t>
    </rPh>
    <rPh sb="459" eb="461">
      <t>ゲンカ</t>
    </rPh>
    <rPh sb="463" eb="465">
      <t>ルイジ</t>
    </rPh>
    <rPh sb="465" eb="467">
      <t>ダンタイ</t>
    </rPh>
    <rPh sb="468" eb="470">
      <t>ヘイキン</t>
    </rPh>
    <rPh sb="471" eb="472">
      <t>オオ</t>
    </rPh>
    <rPh sb="474" eb="476">
      <t>ウワマワ</t>
    </rPh>
    <rPh sb="480" eb="481">
      <t>エン</t>
    </rPh>
    <rPh sb="482" eb="483">
      <t>コ</t>
    </rPh>
    <rPh sb="485" eb="487">
      <t>ジョウキョウ</t>
    </rPh>
    <rPh sb="488" eb="489">
      <t>ツヅ</t>
    </rPh>
    <rPh sb="508" eb="510">
      <t>シセツ</t>
    </rPh>
    <rPh sb="510" eb="513">
      <t>リヨウリツ</t>
    </rPh>
    <rPh sb="515" eb="517">
      <t>ゼンコク</t>
    </rPh>
    <rPh sb="531" eb="534">
      <t>ドウテイド</t>
    </rPh>
    <rPh sb="537" eb="539">
      <t>イッポウ</t>
    </rPh>
    <rPh sb="540" eb="542">
      <t>ユウシュウ</t>
    </rPh>
    <rPh sb="542" eb="543">
      <t>リツ</t>
    </rPh>
    <rPh sb="547" eb="549">
      <t>ネンカン</t>
    </rPh>
    <rPh sb="549" eb="551">
      <t>ジョウショウ</t>
    </rPh>
    <rPh sb="551" eb="553">
      <t>ケイコウ</t>
    </rPh>
    <rPh sb="578" eb="580">
      <t>シセツ</t>
    </rPh>
    <rPh sb="580" eb="583">
      <t>リヨウリツ</t>
    </rPh>
    <rPh sb="584" eb="586">
      <t>ユウシュウ</t>
    </rPh>
    <rPh sb="586" eb="587">
      <t>リツ</t>
    </rPh>
    <rPh sb="590" eb="592">
      <t>シセツ</t>
    </rPh>
    <rPh sb="593" eb="595">
      <t>コウリツ</t>
    </rPh>
    <rPh sb="596" eb="597">
      <t>ヨ</t>
    </rPh>
    <rPh sb="598" eb="600">
      <t>カドウ</t>
    </rPh>
    <rPh sb="601" eb="603">
      <t>シュウエキ</t>
    </rPh>
    <rPh sb="604" eb="605">
      <t>ツナ</t>
    </rPh>
    <rPh sb="613" eb="615">
      <t>シセツ</t>
    </rPh>
    <rPh sb="616" eb="618">
      <t>イジ</t>
    </rPh>
    <rPh sb="618" eb="621">
      <t>カンリヒ</t>
    </rPh>
    <rPh sb="627" eb="629">
      <t>トウシ</t>
    </rPh>
    <rPh sb="630" eb="632">
      <t>キサイ</t>
    </rPh>
    <rPh sb="633" eb="635">
      <t>カリイレ</t>
    </rPh>
    <rPh sb="645" eb="647">
      <t>ヒヨウ</t>
    </rPh>
    <rPh sb="648" eb="649">
      <t>タカ</t>
    </rPh>
    <rPh sb="651" eb="653">
      <t>シセツ</t>
    </rPh>
    <rPh sb="653" eb="656">
      <t>カンリヒ</t>
    </rPh>
    <rPh sb="656" eb="657">
      <t>トウ</t>
    </rPh>
    <rPh sb="658" eb="660">
      <t>サクゲン</t>
    </rPh>
    <rPh sb="661" eb="662">
      <t>ハカ</t>
    </rPh>
    <rPh sb="663" eb="6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</si>
</sst>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1.75</c:v>
                </c:pt>
                <c:pt idx="1">
                  <c:v>2</c:v>
                </c:pt>
                <c:pt idx="2">
                  <c:v>4.1100000000000003</c:v>
                </c:pt>
                <c:pt idx="3">
                  <c:v>3.06</c:v>
                </c:pt>
                <c:pt idx="4">
                  <c:v>3.03</c:v>
                </c:pt>
              </c:numCache>
            </c:numRef>
          </c:val>
        </c:ser>
        <c:dLbls>
          <c:showLegendKey val="0"/>
          <c:showVal val="0"/>
          <c:showCatName val="0"/>
          <c:showSerName val="0"/>
          <c:showPercent val="0"/>
          <c:showBubbleSize val="0"/>
        </c:dLbls>
        <c:gapWidth val="150"/>
        <c:axId val="141499776"/>
        <c:axId val="1415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1499776"/>
        <c:axId val="141551104"/>
      </c:lineChart>
      <c:dateAx>
        <c:axId val="141499776"/>
        <c:scaling>
          <c:orientation val="minMax"/>
        </c:scaling>
        <c:delete val="1"/>
        <c:axPos val="b"/>
        <c:numFmt formatCode="ge" sourceLinked="1"/>
        <c:majorTickMark val="none"/>
        <c:minorTickMark val="none"/>
        <c:tickLblPos val="none"/>
        <c:crossAx val="141551104"/>
        <c:crosses val="autoZero"/>
        <c:auto val="1"/>
        <c:lblOffset val="100"/>
        <c:baseTimeUnit val="years"/>
      </c:dateAx>
      <c:valAx>
        <c:axId val="141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60.7</c:v>
                </c:pt>
                <c:pt idx="1">
                  <c:v>62.46</c:v>
                </c:pt>
                <c:pt idx="2">
                  <c:v>57.62</c:v>
                </c:pt>
                <c:pt idx="3">
                  <c:v>52.03</c:v>
                </c:pt>
                <c:pt idx="4">
                  <c:v>50.51</c:v>
                </c:pt>
              </c:numCache>
            </c:numRef>
          </c:val>
        </c:ser>
        <c:dLbls>
          <c:showLegendKey val="0"/>
          <c:showVal val="0"/>
          <c:showCatName val="0"/>
          <c:showSerName val="0"/>
          <c:showPercent val="0"/>
          <c:showBubbleSize val="0"/>
        </c:dLbls>
        <c:gapWidth val="150"/>
        <c:axId val="143015936"/>
        <c:axId val="1430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43015936"/>
        <c:axId val="143017856"/>
      </c:lineChart>
      <c:dateAx>
        <c:axId val="143015936"/>
        <c:scaling>
          <c:orientation val="minMax"/>
        </c:scaling>
        <c:delete val="1"/>
        <c:axPos val="b"/>
        <c:numFmt formatCode="ge" sourceLinked="1"/>
        <c:majorTickMark val="none"/>
        <c:minorTickMark val="none"/>
        <c:tickLblPos val="none"/>
        <c:crossAx val="143017856"/>
        <c:crosses val="autoZero"/>
        <c:auto val="1"/>
        <c:lblOffset val="100"/>
        <c:baseTimeUnit val="years"/>
      </c:dateAx>
      <c:valAx>
        <c:axId val="1430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88.27</c:v>
                </c:pt>
                <c:pt idx="1">
                  <c:v>85.58</c:v>
                </c:pt>
                <c:pt idx="2">
                  <c:v>86.21</c:v>
                </c:pt>
                <c:pt idx="3">
                  <c:v>89.24</c:v>
                </c:pt>
                <c:pt idx="4">
                  <c:v>91.87</c:v>
                </c:pt>
              </c:numCache>
            </c:numRef>
          </c:val>
        </c:ser>
        <c:dLbls>
          <c:showLegendKey val="0"/>
          <c:showVal val="0"/>
          <c:showCatName val="0"/>
          <c:showSerName val="0"/>
          <c:showPercent val="0"/>
          <c:showBubbleSize val="0"/>
        </c:dLbls>
        <c:gapWidth val="150"/>
        <c:axId val="143064448"/>
        <c:axId val="1430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43064448"/>
        <c:axId val="143066624"/>
      </c:lineChart>
      <c:dateAx>
        <c:axId val="143064448"/>
        <c:scaling>
          <c:orientation val="minMax"/>
        </c:scaling>
        <c:delete val="1"/>
        <c:axPos val="b"/>
        <c:numFmt formatCode="ge" sourceLinked="1"/>
        <c:majorTickMark val="none"/>
        <c:minorTickMark val="none"/>
        <c:tickLblPos val="none"/>
        <c:crossAx val="143066624"/>
        <c:crosses val="autoZero"/>
        <c:auto val="1"/>
        <c:lblOffset val="100"/>
        <c:baseTimeUnit val="years"/>
      </c:dateAx>
      <c:valAx>
        <c:axId val="143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60.88</c:v>
                </c:pt>
                <c:pt idx="1">
                  <c:v>62.86</c:v>
                </c:pt>
                <c:pt idx="2">
                  <c:v>63.03</c:v>
                </c:pt>
                <c:pt idx="3">
                  <c:v>65.44</c:v>
                </c:pt>
                <c:pt idx="4">
                  <c:v>64.22</c:v>
                </c:pt>
              </c:numCache>
            </c:numRef>
          </c:val>
        </c:ser>
        <c:dLbls>
          <c:showLegendKey val="0"/>
          <c:showVal val="0"/>
          <c:showCatName val="0"/>
          <c:showSerName val="0"/>
          <c:showPercent val="0"/>
          <c:showBubbleSize val="0"/>
        </c:dLbls>
        <c:gapWidth val="150"/>
        <c:axId val="142560256"/>
        <c:axId val="1425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2560256"/>
        <c:axId val="142570624"/>
      </c:lineChart>
      <c:dateAx>
        <c:axId val="142560256"/>
        <c:scaling>
          <c:orientation val="minMax"/>
        </c:scaling>
        <c:delete val="1"/>
        <c:axPos val="b"/>
        <c:numFmt formatCode="ge" sourceLinked="1"/>
        <c:majorTickMark val="none"/>
        <c:minorTickMark val="none"/>
        <c:tickLblPos val="none"/>
        <c:crossAx val="142570624"/>
        <c:crosses val="autoZero"/>
        <c:auto val="1"/>
        <c:lblOffset val="100"/>
        <c:baseTimeUnit val="years"/>
      </c:dateAx>
      <c:valAx>
        <c:axId val="1425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674560"/>
        <c:axId val="1426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674560"/>
        <c:axId val="142676736"/>
      </c:lineChart>
      <c:dateAx>
        <c:axId val="142674560"/>
        <c:scaling>
          <c:orientation val="minMax"/>
        </c:scaling>
        <c:delete val="1"/>
        <c:axPos val="b"/>
        <c:numFmt formatCode="ge" sourceLinked="1"/>
        <c:majorTickMark val="none"/>
        <c:minorTickMark val="none"/>
        <c:tickLblPos val="none"/>
        <c:crossAx val="142676736"/>
        <c:crosses val="autoZero"/>
        <c:auto val="1"/>
        <c:lblOffset val="100"/>
        <c:baseTimeUnit val="years"/>
      </c:dateAx>
      <c:valAx>
        <c:axId val="142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725120"/>
        <c:axId val="1427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725120"/>
        <c:axId val="142727040"/>
      </c:lineChart>
      <c:dateAx>
        <c:axId val="142725120"/>
        <c:scaling>
          <c:orientation val="minMax"/>
        </c:scaling>
        <c:delete val="1"/>
        <c:axPos val="b"/>
        <c:numFmt formatCode="ge" sourceLinked="1"/>
        <c:majorTickMark val="none"/>
        <c:minorTickMark val="none"/>
        <c:tickLblPos val="none"/>
        <c:crossAx val="142727040"/>
        <c:crosses val="autoZero"/>
        <c:auto val="1"/>
        <c:lblOffset val="100"/>
        <c:baseTimeUnit val="years"/>
      </c:dateAx>
      <c:valAx>
        <c:axId val="1427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761984"/>
        <c:axId val="142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761984"/>
        <c:axId val="142763904"/>
      </c:lineChart>
      <c:dateAx>
        <c:axId val="142761984"/>
        <c:scaling>
          <c:orientation val="minMax"/>
        </c:scaling>
        <c:delete val="1"/>
        <c:axPos val="b"/>
        <c:numFmt formatCode="ge" sourceLinked="1"/>
        <c:majorTickMark val="none"/>
        <c:minorTickMark val="none"/>
        <c:tickLblPos val="none"/>
        <c:crossAx val="142763904"/>
        <c:crosses val="autoZero"/>
        <c:auto val="1"/>
        <c:lblOffset val="100"/>
        <c:baseTimeUnit val="years"/>
      </c:dateAx>
      <c:valAx>
        <c:axId val="1427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780672"/>
        <c:axId val="1428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780672"/>
        <c:axId val="142807424"/>
      </c:lineChart>
      <c:dateAx>
        <c:axId val="142780672"/>
        <c:scaling>
          <c:orientation val="minMax"/>
        </c:scaling>
        <c:delete val="1"/>
        <c:axPos val="b"/>
        <c:numFmt formatCode="ge" sourceLinked="1"/>
        <c:majorTickMark val="none"/>
        <c:minorTickMark val="none"/>
        <c:tickLblPos val="none"/>
        <c:crossAx val="142807424"/>
        <c:crosses val="autoZero"/>
        <c:auto val="1"/>
        <c:lblOffset val="100"/>
        <c:baseTimeUnit val="years"/>
      </c:dateAx>
      <c:valAx>
        <c:axId val="1428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2552.8200000000002</c:v>
                </c:pt>
                <c:pt idx="1">
                  <c:v>2440.86</c:v>
                </c:pt>
                <c:pt idx="2">
                  <c:v>2620.71</c:v>
                </c:pt>
                <c:pt idx="3">
                  <c:v>2737.36</c:v>
                </c:pt>
                <c:pt idx="4">
                  <c:v>2864.17</c:v>
                </c:pt>
              </c:numCache>
            </c:numRef>
          </c:val>
        </c:ser>
        <c:dLbls>
          <c:showLegendKey val="0"/>
          <c:showVal val="0"/>
          <c:showCatName val="0"/>
          <c:showSerName val="0"/>
          <c:showPercent val="0"/>
          <c:showBubbleSize val="0"/>
        </c:dLbls>
        <c:gapWidth val="150"/>
        <c:axId val="142849536"/>
        <c:axId val="142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2849536"/>
        <c:axId val="142851456"/>
      </c:lineChart>
      <c:dateAx>
        <c:axId val="142849536"/>
        <c:scaling>
          <c:orientation val="minMax"/>
        </c:scaling>
        <c:delete val="1"/>
        <c:axPos val="b"/>
        <c:numFmt formatCode="ge" sourceLinked="1"/>
        <c:majorTickMark val="none"/>
        <c:minorTickMark val="none"/>
        <c:tickLblPos val="none"/>
        <c:crossAx val="142851456"/>
        <c:crosses val="autoZero"/>
        <c:auto val="1"/>
        <c:lblOffset val="100"/>
        <c:baseTimeUnit val="years"/>
      </c:dateAx>
      <c:valAx>
        <c:axId val="1428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31.15</c:v>
                </c:pt>
                <c:pt idx="1">
                  <c:v>31.69</c:v>
                </c:pt>
                <c:pt idx="2">
                  <c:v>30.61</c:v>
                </c:pt>
                <c:pt idx="3">
                  <c:v>32.28</c:v>
                </c:pt>
                <c:pt idx="4">
                  <c:v>31.89</c:v>
                </c:pt>
              </c:numCache>
            </c:numRef>
          </c:val>
        </c:ser>
        <c:dLbls>
          <c:showLegendKey val="0"/>
          <c:showVal val="0"/>
          <c:showCatName val="0"/>
          <c:showSerName val="0"/>
          <c:showPercent val="0"/>
          <c:showBubbleSize val="0"/>
        </c:dLbls>
        <c:gapWidth val="150"/>
        <c:axId val="142881920"/>
        <c:axId val="142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42881920"/>
        <c:axId val="142883840"/>
      </c:lineChart>
      <c:dateAx>
        <c:axId val="142881920"/>
        <c:scaling>
          <c:orientation val="minMax"/>
        </c:scaling>
        <c:delete val="1"/>
        <c:axPos val="b"/>
        <c:numFmt formatCode="ge" sourceLinked="1"/>
        <c:majorTickMark val="none"/>
        <c:minorTickMark val="none"/>
        <c:tickLblPos val="none"/>
        <c:crossAx val="142883840"/>
        <c:crosses val="autoZero"/>
        <c:auto val="1"/>
        <c:lblOffset val="100"/>
        <c:baseTimeUnit val="years"/>
      </c:dateAx>
      <c:valAx>
        <c:axId val="142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539.04999999999995</c:v>
                </c:pt>
                <c:pt idx="1">
                  <c:v>532.89</c:v>
                </c:pt>
                <c:pt idx="2">
                  <c:v>554.39</c:v>
                </c:pt>
                <c:pt idx="3">
                  <c:v>540.64</c:v>
                </c:pt>
                <c:pt idx="4">
                  <c:v>545.17999999999995</c:v>
                </c:pt>
              </c:numCache>
            </c:numRef>
          </c:val>
        </c:ser>
        <c:dLbls>
          <c:showLegendKey val="0"/>
          <c:showVal val="0"/>
          <c:showCatName val="0"/>
          <c:showSerName val="0"/>
          <c:showPercent val="0"/>
          <c:showBubbleSize val="0"/>
        </c:dLbls>
        <c:gapWidth val="150"/>
        <c:axId val="142913920"/>
        <c:axId val="1429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42913920"/>
        <c:axId val="142915840"/>
      </c:lineChart>
      <c:dateAx>
        <c:axId val="142913920"/>
        <c:scaling>
          <c:orientation val="minMax"/>
        </c:scaling>
        <c:delete val="1"/>
        <c:axPos val="b"/>
        <c:numFmt formatCode="ge" sourceLinked="1"/>
        <c:majorTickMark val="none"/>
        <c:minorTickMark val="none"/>
        <c:tickLblPos val="none"/>
        <c:crossAx val="142915840"/>
        <c:crosses val="autoZero"/>
        <c:auto val="1"/>
        <c:lblOffset val="100"/>
        <c:baseTimeUnit val="years"/>
      </c:dateAx>
      <c:valAx>
        <c:axId val="1429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G5" sqref="G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40349</v>
      </c>
      <c r="AJ8" s="55"/>
      <c r="AK8" s="55"/>
      <c r="AL8" s="55"/>
      <c r="AM8" s="55"/>
      <c r="AN8" s="55"/>
      <c r="AO8" s="55"/>
      <c r="AP8" s="56"/>
      <c r="AQ8" s="46">
        <f>データ!R6</f>
        <v>420.93</v>
      </c>
      <c r="AR8" s="46"/>
      <c r="AS8" s="46"/>
      <c r="AT8" s="46"/>
      <c r="AU8" s="46"/>
      <c r="AV8" s="46"/>
      <c r="AW8" s="46"/>
      <c r="AX8" s="46"/>
      <c r="AY8" s="46">
        <f>データ!S6</f>
        <v>95.86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19.95</v>
      </c>
      <c r="S10" s="46"/>
      <c r="T10" s="46"/>
      <c r="U10" s="46"/>
      <c r="V10" s="46"/>
      <c r="W10" s="46"/>
      <c r="X10" s="46"/>
      <c r="Y10" s="46"/>
      <c r="Z10" s="80">
        <f>データ!P6</f>
        <v>2688</v>
      </c>
      <c r="AA10" s="80"/>
      <c r="AB10" s="80"/>
      <c r="AC10" s="80"/>
      <c r="AD10" s="80"/>
      <c r="AE10" s="80"/>
      <c r="AF10" s="80"/>
      <c r="AG10" s="80"/>
      <c r="AH10" s="2"/>
      <c r="AI10" s="80">
        <f>データ!T6</f>
        <v>8017</v>
      </c>
      <c r="AJ10" s="80"/>
      <c r="AK10" s="80"/>
      <c r="AL10" s="80"/>
      <c r="AM10" s="80"/>
      <c r="AN10" s="80"/>
      <c r="AO10" s="80"/>
      <c r="AP10" s="80"/>
      <c r="AQ10" s="46">
        <f>データ!U6</f>
        <v>77.17</v>
      </c>
      <c r="AR10" s="46"/>
      <c r="AS10" s="46"/>
      <c r="AT10" s="46"/>
      <c r="AU10" s="46"/>
      <c r="AV10" s="46"/>
      <c r="AW10" s="46"/>
      <c r="AX10" s="46"/>
      <c r="AY10" s="46">
        <f>データ!V6</f>
        <v>103.89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322067</v>
      </c>
      <c r="D6" s="31">
        <f t="shared" si="3"/>
        <v>47</v>
      </c>
      <c r="E6" s="31">
        <f t="shared" si="3"/>
        <v>1</v>
      </c>
      <c r="F6" s="31">
        <f t="shared" si="3"/>
        <v>0</v>
      </c>
      <c r="G6" s="31">
        <f t="shared" si="3"/>
        <v>0</v>
      </c>
      <c r="H6" s="31" t="str">
        <f t="shared" si="3"/>
        <v>島根県　安来市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19.95</v>
      </c>
      <c r="P6" s="32">
        <f t="shared" si="3"/>
        <v>2688</v>
      </c>
      <c r="Q6" s="32">
        <f t="shared" si="3"/>
        <v>40349</v>
      </c>
      <c r="R6" s="32">
        <f t="shared" si="3"/>
        <v>420.93</v>
      </c>
      <c r="S6" s="32">
        <f t="shared" si="3"/>
        <v>95.86</v>
      </c>
      <c r="T6" s="32">
        <f t="shared" si="3"/>
        <v>8017</v>
      </c>
      <c r="U6" s="32">
        <f t="shared" si="3"/>
        <v>77.17</v>
      </c>
      <c r="V6" s="32">
        <f t="shared" si="3"/>
        <v>103.89</v>
      </c>
      <c r="W6" s="33">
        <f>IF(W7="",NA(),W7)</f>
        <v>60.88</v>
      </c>
      <c r="X6" s="33">
        <f t="shared" ref="X6:AF6" si="4">IF(X7="",NA(),X7)</f>
        <v>62.86</v>
      </c>
      <c r="Y6" s="33">
        <f t="shared" si="4"/>
        <v>63.03</v>
      </c>
      <c r="Z6" s="33">
        <f t="shared" si="4"/>
        <v>65.44</v>
      </c>
      <c r="AA6" s="33">
        <f t="shared" si="4"/>
        <v>64.22</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2552.8200000000002</v>
      </c>
      <c r="BE6" s="33">
        <f t="shared" ref="BE6:BM6" si="7">IF(BE7="",NA(),BE7)</f>
        <v>2440.86</v>
      </c>
      <c r="BF6" s="33">
        <f t="shared" si="7"/>
        <v>2620.71</v>
      </c>
      <c r="BG6" s="33">
        <f t="shared" si="7"/>
        <v>2737.36</v>
      </c>
      <c r="BH6" s="33">
        <f t="shared" si="7"/>
        <v>2864.17</v>
      </c>
      <c r="BI6" s="33">
        <f t="shared" si="7"/>
        <v>1168.8</v>
      </c>
      <c r="BJ6" s="33">
        <f t="shared" si="7"/>
        <v>1158.82</v>
      </c>
      <c r="BK6" s="33">
        <f t="shared" si="7"/>
        <v>1167.7</v>
      </c>
      <c r="BL6" s="33">
        <f t="shared" si="7"/>
        <v>1228.58</v>
      </c>
      <c r="BM6" s="33">
        <f t="shared" si="7"/>
        <v>1280.18</v>
      </c>
      <c r="BN6" s="32" t="str">
        <f>IF(BN7="","",IF(BN7="-","【-】","【"&amp;SUBSTITUTE(TEXT(BN7,"#,##0.00"),"-","△")&amp;"】"))</f>
        <v>【1,242.90】</v>
      </c>
      <c r="BO6" s="33">
        <f>IF(BO7="",NA(),BO7)</f>
        <v>31.15</v>
      </c>
      <c r="BP6" s="33">
        <f t="shared" ref="BP6:BX6" si="8">IF(BP7="",NA(),BP7)</f>
        <v>31.69</v>
      </c>
      <c r="BQ6" s="33">
        <f t="shared" si="8"/>
        <v>30.61</v>
      </c>
      <c r="BR6" s="33">
        <f t="shared" si="8"/>
        <v>32.28</v>
      </c>
      <c r="BS6" s="33">
        <f t="shared" si="8"/>
        <v>31.89</v>
      </c>
      <c r="BT6" s="33">
        <f t="shared" si="8"/>
        <v>56.44</v>
      </c>
      <c r="BU6" s="33">
        <f t="shared" si="8"/>
        <v>55.6</v>
      </c>
      <c r="BV6" s="33">
        <f t="shared" si="8"/>
        <v>54.43</v>
      </c>
      <c r="BW6" s="33">
        <f t="shared" si="8"/>
        <v>53.81</v>
      </c>
      <c r="BX6" s="33">
        <f t="shared" si="8"/>
        <v>53.62</v>
      </c>
      <c r="BY6" s="32" t="str">
        <f>IF(BY7="","",IF(BY7="-","【-】","【"&amp;SUBSTITUTE(TEXT(BY7,"#,##0.00"),"-","△")&amp;"】"))</f>
        <v>【33.35】</v>
      </c>
      <c r="BZ6" s="33">
        <f>IF(BZ7="",NA(),BZ7)</f>
        <v>539.04999999999995</v>
      </c>
      <c r="CA6" s="33">
        <f t="shared" ref="CA6:CI6" si="9">IF(CA7="",NA(),CA7)</f>
        <v>532.89</v>
      </c>
      <c r="CB6" s="33">
        <f t="shared" si="9"/>
        <v>554.39</v>
      </c>
      <c r="CC6" s="33">
        <f t="shared" si="9"/>
        <v>540.64</v>
      </c>
      <c r="CD6" s="33">
        <f t="shared" si="9"/>
        <v>545.17999999999995</v>
      </c>
      <c r="CE6" s="33">
        <f t="shared" si="9"/>
        <v>270.7</v>
      </c>
      <c r="CF6" s="33">
        <f t="shared" si="9"/>
        <v>275.86</v>
      </c>
      <c r="CG6" s="33">
        <f t="shared" si="9"/>
        <v>279.8</v>
      </c>
      <c r="CH6" s="33">
        <f t="shared" si="9"/>
        <v>284.64999999999998</v>
      </c>
      <c r="CI6" s="33">
        <f t="shared" si="9"/>
        <v>287.7</v>
      </c>
      <c r="CJ6" s="32" t="str">
        <f>IF(CJ7="","",IF(CJ7="-","【-】","【"&amp;SUBSTITUTE(TEXT(CJ7,"#,##0.00"),"-","△")&amp;"】"))</f>
        <v>【524.69】</v>
      </c>
      <c r="CK6" s="33">
        <f>IF(CK7="",NA(),CK7)</f>
        <v>60.7</v>
      </c>
      <c r="CL6" s="33">
        <f t="shared" ref="CL6:CT6" si="10">IF(CL7="",NA(),CL7)</f>
        <v>62.46</v>
      </c>
      <c r="CM6" s="33">
        <f t="shared" si="10"/>
        <v>57.62</v>
      </c>
      <c r="CN6" s="33">
        <f t="shared" si="10"/>
        <v>52.03</v>
      </c>
      <c r="CO6" s="33">
        <f t="shared" si="10"/>
        <v>50.51</v>
      </c>
      <c r="CP6" s="33">
        <f t="shared" si="10"/>
        <v>59.84</v>
      </c>
      <c r="CQ6" s="33">
        <f t="shared" si="10"/>
        <v>60.66</v>
      </c>
      <c r="CR6" s="33">
        <f t="shared" si="10"/>
        <v>60.17</v>
      </c>
      <c r="CS6" s="33">
        <f t="shared" si="10"/>
        <v>58.96</v>
      </c>
      <c r="CT6" s="33">
        <f t="shared" si="10"/>
        <v>58.1</v>
      </c>
      <c r="CU6" s="32" t="str">
        <f>IF(CU7="","",IF(CU7="-","【-】","【"&amp;SUBSTITUTE(TEXT(CU7,"#,##0.00"),"-","△")&amp;"】"))</f>
        <v>【57.58】</v>
      </c>
      <c r="CV6" s="33">
        <f>IF(CV7="",NA(),CV7)</f>
        <v>88.27</v>
      </c>
      <c r="CW6" s="33">
        <f t="shared" ref="CW6:DE6" si="11">IF(CW7="",NA(),CW7)</f>
        <v>85.58</v>
      </c>
      <c r="CX6" s="33">
        <f t="shared" si="11"/>
        <v>86.21</v>
      </c>
      <c r="CY6" s="33">
        <f t="shared" si="11"/>
        <v>89.24</v>
      </c>
      <c r="CZ6" s="33">
        <f t="shared" si="11"/>
        <v>91.87</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1.75</v>
      </c>
      <c r="ED6" s="33">
        <f t="shared" ref="ED6:EL6" si="14">IF(ED7="",NA(),ED7)</f>
        <v>2</v>
      </c>
      <c r="EE6" s="33">
        <f t="shared" si="14"/>
        <v>4.1100000000000003</v>
      </c>
      <c r="EF6" s="33">
        <f t="shared" si="14"/>
        <v>3.06</v>
      </c>
      <c r="EG6" s="33">
        <f t="shared" si="14"/>
        <v>3.03</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322067</v>
      </c>
      <c r="D7" s="35">
        <v>47</v>
      </c>
      <c r="E7" s="35">
        <v>1</v>
      </c>
      <c r="F7" s="35">
        <v>0</v>
      </c>
      <c r="G7" s="35">
        <v>0</v>
      </c>
      <c r="H7" s="35" t="s">
        <v>93</v>
      </c>
      <c r="I7" s="35" t="s">
        <v>94</v>
      </c>
      <c r="J7" s="35" t="s">
        <v>95</v>
      </c>
      <c r="K7" s="35" t="s">
        <v>96</v>
      </c>
      <c r="L7" s="35" t="s">
        <v>97</v>
      </c>
      <c r="M7" s="36" t="s">
        <v>98</v>
      </c>
      <c r="N7" s="36" t="s">
        <v>99</v>
      </c>
      <c r="O7" s="36">
        <v>19.95</v>
      </c>
      <c r="P7" s="36">
        <v>2688</v>
      </c>
      <c r="Q7" s="36">
        <v>40349</v>
      </c>
      <c r="R7" s="36">
        <v>420.93</v>
      </c>
      <c r="S7" s="36">
        <v>95.86</v>
      </c>
      <c r="T7" s="36">
        <v>8017</v>
      </c>
      <c r="U7" s="36">
        <v>77.17</v>
      </c>
      <c r="V7" s="36">
        <v>103.89</v>
      </c>
      <c r="W7" s="36">
        <v>60.88</v>
      </c>
      <c r="X7" s="36">
        <v>62.86</v>
      </c>
      <c r="Y7" s="36">
        <v>63.03</v>
      </c>
      <c r="Z7" s="36">
        <v>65.44</v>
      </c>
      <c r="AA7" s="36">
        <v>64.22</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2552.8200000000002</v>
      </c>
      <c r="BE7" s="36">
        <v>2440.86</v>
      </c>
      <c r="BF7" s="36">
        <v>2620.71</v>
      </c>
      <c r="BG7" s="36">
        <v>2737.36</v>
      </c>
      <c r="BH7" s="36">
        <v>2864.17</v>
      </c>
      <c r="BI7" s="36">
        <v>1168.8</v>
      </c>
      <c r="BJ7" s="36">
        <v>1158.82</v>
      </c>
      <c r="BK7" s="36">
        <v>1167.7</v>
      </c>
      <c r="BL7" s="36">
        <v>1228.58</v>
      </c>
      <c r="BM7" s="36">
        <v>1280.18</v>
      </c>
      <c r="BN7" s="36">
        <v>1242.9000000000001</v>
      </c>
      <c r="BO7" s="36">
        <v>31.15</v>
      </c>
      <c r="BP7" s="36">
        <v>31.69</v>
      </c>
      <c r="BQ7" s="36">
        <v>30.61</v>
      </c>
      <c r="BR7" s="36">
        <v>32.28</v>
      </c>
      <c r="BS7" s="36">
        <v>31.89</v>
      </c>
      <c r="BT7" s="36">
        <v>56.44</v>
      </c>
      <c r="BU7" s="36">
        <v>55.6</v>
      </c>
      <c r="BV7" s="36">
        <v>54.43</v>
      </c>
      <c r="BW7" s="36">
        <v>53.81</v>
      </c>
      <c r="BX7" s="36">
        <v>53.62</v>
      </c>
      <c r="BY7" s="36">
        <v>33.35</v>
      </c>
      <c r="BZ7" s="36">
        <v>539.04999999999995</v>
      </c>
      <c r="CA7" s="36">
        <v>532.89</v>
      </c>
      <c r="CB7" s="36">
        <v>554.39</v>
      </c>
      <c r="CC7" s="36">
        <v>540.64</v>
      </c>
      <c r="CD7" s="36">
        <v>545.17999999999995</v>
      </c>
      <c r="CE7" s="36">
        <v>270.7</v>
      </c>
      <c r="CF7" s="36">
        <v>275.86</v>
      </c>
      <c r="CG7" s="36">
        <v>279.8</v>
      </c>
      <c r="CH7" s="36">
        <v>284.64999999999998</v>
      </c>
      <c r="CI7" s="36">
        <v>287.7</v>
      </c>
      <c r="CJ7" s="36">
        <v>524.69000000000005</v>
      </c>
      <c r="CK7" s="36">
        <v>60.7</v>
      </c>
      <c r="CL7" s="36">
        <v>62.46</v>
      </c>
      <c r="CM7" s="36">
        <v>57.62</v>
      </c>
      <c r="CN7" s="36">
        <v>52.03</v>
      </c>
      <c r="CO7" s="36">
        <v>50.51</v>
      </c>
      <c r="CP7" s="36">
        <v>59.84</v>
      </c>
      <c r="CQ7" s="36">
        <v>60.66</v>
      </c>
      <c r="CR7" s="36">
        <v>60.17</v>
      </c>
      <c r="CS7" s="36">
        <v>58.96</v>
      </c>
      <c r="CT7" s="36">
        <v>58.1</v>
      </c>
      <c r="CU7" s="36">
        <v>57.58</v>
      </c>
      <c r="CV7" s="36">
        <v>88.27</v>
      </c>
      <c r="CW7" s="36">
        <v>85.58</v>
      </c>
      <c r="CX7" s="36">
        <v>86.21</v>
      </c>
      <c r="CY7" s="36">
        <v>89.24</v>
      </c>
      <c r="CZ7" s="36">
        <v>91.87</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1.75</v>
      </c>
      <c r="ED7" s="36">
        <v>2</v>
      </c>
      <c r="EE7" s="36">
        <v>4.1100000000000003</v>
      </c>
      <c r="EF7" s="36">
        <v>3.06</v>
      </c>
      <c r="EG7" s="36">
        <v>3.03</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2017-02-23T04:50:12Z</cp:lastPrinted>
  <dcterms:modified xsi:type="dcterms:W3CDTF">2017-02-23T04:50:14Z</dcterms:modified>
</cp:coreProperties>
</file>