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S6" i="5"/>
  <c r="R6" i="5"/>
  <c r="Q6" i="5"/>
  <c r="AI8" i="4" s="1"/>
  <c r="P6" i="5"/>
  <c r="O6" i="5"/>
  <c r="N6" i="5"/>
  <c r="M6" i="5"/>
  <c r="L6" i="5"/>
  <c r="K6" i="5"/>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I10" i="4"/>
  <c r="Z10" i="4"/>
  <c r="R10" i="4"/>
  <c r="J10" i="4"/>
  <c r="B10" i="4"/>
  <c r="AY8" i="4"/>
  <c r="AQ8" i="4"/>
  <c r="Z8" i="4"/>
  <c r="R8" i="4"/>
  <c r="J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<sst xmlns="http://schemas.openxmlformats.org/spreadsheetml/2006/main" count="217" uniqueCount="107">
  <si>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</si>
  <si>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</si>
  <si>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</si>
  <si>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</si>
  <si>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</si>
  <si>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</si>
  <si>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</si>
  <si>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</si>
  <si>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</si>
  <si>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</si>
  <si>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</si>
  <si>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</si>
  <si>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</si>
  <si>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</si>
  <si>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</si>
  <si>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</si>
  <si>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</si>
  <si>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</si>
  <si>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</si>
  <si>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</si>
  <si>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</si>
  <si>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</si>
  <si>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</si>
  <si>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</si>
  <si>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</si>
  <si>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</si>
  <si>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</si>
  <si>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</si>
  <si>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</si>
  <si>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</si>
  <si>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</si>
  <si>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</si>
  <si>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</si>
  <si>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</si>
  <si>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</si>
  <si>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</si>
  <si>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</si>
  <si>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</si>
  <si>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</si>
  <si>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</si>
  <si>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</si>
  <si>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</si>
  <si>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</si>
  <si>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</si>
  <si>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</si>
  <si>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</si>
  <si>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</si>
  <si>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</si>
  <si>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</si>
  <si>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</si>
  <si>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</si>
  <si>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</si>
  <si>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</si>
  <si>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</si>
  <si>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</si>
  <si>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</si>
  <si>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</si>
  <si>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</si>
  <si>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</si>
  <si>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</si>
  <si>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</si>
  <si>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</si>
  <si>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</si>
  <si>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</si>
  <si>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</si>
  <si>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</si>
  <si>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</si>
  <si>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</si>
  <si>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</si>
  <si>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</si>
  <si>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</si>
  <si>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</si>
  <si>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</si>
  <si>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</si>
  <si>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</si>
  <si>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</si>
  <si>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</si>
  <si>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</si>
  <si>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</si>
  <si>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</si>
  <si>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</si>
  <si>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</si>
  <si>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</si>
  <si>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</si>
  <si>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</si>
  <si>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</si>
  <si>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</si>
  <si>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</si>
  <si>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</si>
  <si>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</si>
  <si>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</si>
  <si>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</si>
  <si>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</si>
  <si>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島根県　安来市</t>
  </si>
  <si>
    <t>法適用</t>
  </si>
  <si>
    <t>水道事業</t>
  </si>
  <si>
    <t>末端給水事業</t>
  </si>
  <si>
    <t>A5</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</si>
  <si>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</si>
  <si>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</si>
  <si>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</si>
  <si>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</si>
  <si>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</si>
  <si>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</si>
  <si>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有形固定資産減価償却率は、類似団体の傾向と同じように年々少しずつ伸びている。管路更新率は、ここ数年減少傾向にあり、平成27年度は類似団体の平均と同程度となった。これは、目前に迫った簡易水道事業との統合に向けた取り組みや事業を優先させている影響によるものと思われる。しかし、施設や老朽管の耐久性も年々悪化していくため、長寿命化や計画的な更新の実施と、適正な維持管理が必要と考えている。</t>
    <rPh sb="0" eb="2">
      <t>ユウケイ</t>
    </rPh>
    <rPh sb="2" eb="4">
      <t>コテイ</t>
    </rPh>
    <rPh sb="4" eb="6">
      <t>シサン</t>
    </rPh>
    <rPh sb="6" eb="8">
      <t>ゲンカ</t>
    </rPh>
    <rPh sb="8" eb="10">
      <t>ショウキャク</t>
    </rPh>
    <rPh sb="10" eb="11">
      <t>リツ</t>
    </rPh>
    <rPh sb="13" eb="15">
      <t>ルイジ</t>
    </rPh>
    <rPh sb="15" eb="17">
      <t>ダンタイ</t>
    </rPh>
    <rPh sb="18" eb="20">
      <t>ケイコウ</t>
    </rPh>
    <rPh sb="21" eb="22">
      <t>オナ</t>
    </rPh>
    <rPh sb="26" eb="28">
      <t>ネンネン</t>
    </rPh>
    <rPh sb="28" eb="29">
      <t>スコ</t>
    </rPh>
    <rPh sb="32" eb="33">
      <t>ノ</t>
    </rPh>
    <rPh sb="38" eb="40">
      <t>カンロ</t>
    </rPh>
    <rPh sb="40" eb="42">
      <t>コウシン</t>
    </rPh>
    <rPh sb="42" eb="43">
      <t>リツ</t>
    </rPh>
    <rPh sb="47" eb="49">
      <t>スウネン</t>
    </rPh>
    <rPh sb="49" eb="51">
      <t>ゲンショウ</t>
    </rPh>
    <rPh sb="51" eb="53">
      <t>ケイコウ</t>
    </rPh>
    <rPh sb="57" eb="59">
      <t>ヘイセイ</t>
    </rPh>
    <rPh sb="61" eb="63">
      <t>ネンド</t>
    </rPh>
    <rPh sb="64" eb="66">
      <t>ルイジ</t>
    </rPh>
    <rPh sb="66" eb="68">
      <t>ダンタイ</t>
    </rPh>
    <rPh sb="69" eb="71">
      <t>ヘイキン</t>
    </rPh>
    <rPh sb="72" eb="75">
      <t>ドウテイド</t>
    </rPh>
    <rPh sb="84" eb="86">
      <t>モクゼン</t>
    </rPh>
    <rPh sb="87" eb="88">
      <t>セマ</t>
    </rPh>
    <rPh sb="90" eb="92">
      <t>カンイ</t>
    </rPh>
    <rPh sb="92" eb="94">
      <t>スイドウ</t>
    </rPh>
    <rPh sb="94" eb="96">
      <t>ジギョウ</t>
    </rPh>
    <rPh sb="98" eb="100">
      <t>トウゴウ</t>
    </rPh>
    <rPh sb="101" eb="102">
      <t>ム</t>
    </rPh>
    <rPh sb="104" eb="105">
      <t>ト</t>
    </rPh>
    <rPh sb="106" eb="107">
      <t>ク</t>
    </rPh>
    <rPh sb="109" eb="111">
      <t>ジギョウ</t>
    </rPh>
    <rPh sb="112" eb="114">
      <t>ユウセン</t>
    </rPh>
    <rPh sb="119" eb="121">
      <t>エイキョウ</t>
    </rPh>
    <rPh sb="127" eb="128">
      <t>オモ</t>
    </rPh>
    <rPh sb="136" eb="138">
      <t>シセツ</t>
    </rPh>
    <rPh sb="139" eb="141">
      <t>ロウキュウ</t>
    </rPh>
    <rPh sb="141" eb="142">
      <t>カン</t>
    </rPh>
    <rPh sb="143" eb="146">
      <t>タイキュウセイ</t>
    </rPh>
    <rPh sb="147" eb="149">
      <t>ネンネン</t>
    </rPh>
    <rPh sb="149" eb="151">
      <t>アッカ</t>
    </rPh>
    <rPh sb="158" eb="159">
      <t>チョウ</t>
    </rPh>
    <rPh sb="159" eb="162">
      <t>ジュミョウカ</t>
    </rPh>
    <rPh sb="163" eb="166">
      <t>ケイカクテキ</t>
    </rPh>
    <rPh sb="167" eb="169">
      <t>コウシン</t>
    </rPh>
    <rPh sb="170" eb="172">
      <t>ジッシ</t>
    </rPh>
    <rPh sb="174" eb="176">
      <t>テキセイ</t>
    </rPh>
    <rPh sb="177" eb="179">
      <t>イジ</t>
    </rPh>
    <rPh sb="179" eb="181">
      <t>カンリ</t>
    </rPh>
    <rPh sb="182" eb="184">
      <t>ヒツヨウ</t>
    </rPh>
    <rPh sb="185" eb="186">
      <t>カンガ</t>
    </rPh>
    <phoneticPr fontId="4"/>
  </si>
  <si>
    <t>当市の上水道事業区域は、河川の堆積によって形成された平坦地域に展開し、居住区域も比較的集中していることから効率的な配・給水が可能であり、また平成16年度の市町村合併時における料金設定も、上水道事業の料金形態に統一されたことから影響はなく、現在も比較的安定した経営状態である。　　　　　　　　　　　　　　　　　しかし、経営基盤の脆弱な簡易水道事業との統合が目前に迫るなか、統合後における収入面や旧簡易水道施設の維持管理等を考慮すると、現在の経営状況への影響が危惧されたため、平成29年度より料金改定することとしている。</t>
    <rPh sb="0" eb="2">
      <t>トウシ</t>
    </rPh>
    <rPh sb="3" eb="6">
      <t>ジョウスイドウ</t>
    </rPh>
    <rPh sb="6" eb="8">
      <t>ジギョウ</t>
    </rPh>
    <rPh sb="8" eb="10">
      <t>クイキ</t>
    </rPh>
    <rPh sb="12" eb="14">
      <t>カセン</t>
    </rPh>
    <rPh sb="15" eb="17">
      <t>タイセキ</t>
    </rPh>
    <rPh sb="21" eb="23">
      <t>ケイセイ</t>
    </rPh>
    <rPh sb="26" eb="28">
      <t>ヘイタン</t>
    </rPh>
    <rPh sb="28" eb="30">
      <t>チイキ</t>
    </rPh>
    <rPh sb="31" eb="33">
      <t>テンカイ</t>
    </rPh>
    <rPh sb="35" eb="37">
      <t>キョジュウ</t>
    </rPh>
    <rPh sb="37" eb="39">
      <t>クイキ</t>
    </rPh>
    <rPh sb="40" eb="43">
      <t>ヒカクテキ</t>
    </rPh>
    <rPh sb="43" eb="45">
      <t>シュウチュウ</t>
    </rPh>
    <rPh sb="53" eb="56">
      <t>コウリツテキ</t>
    </rPh>
    <rPh sb="158" eb="160">
      <t>ケイエイ</t>
    </rPh>
    <rPh sb="160" eb="162">
      <t>キバン</t>
    </rPh>
    <rPh sb="163" eb="165">
      <t>ゼイジャク</t>
    </rPh>
    <rPh sb="166" eb="168">
      <t>カンイ</t>
    </rPh>
    <rPh sb="168" eb="170">
      <t>スイドウ</t>
    </rPh>
    <rPh sb="170" eb="172">
      <t>ジギョウ</t>
    </rPh>
    <rPh sb="174" eb="176">
      <t>トウゴウ</t>
    </rPh>
    <rPh sb="177" eb="179">
      <t>モクゼン</t>
    </rPh>
    <rPh sb="180" eb="181">
      <t>セマ</t>
    </rPh>
    <rPh sb="185" eb="188">
      <t>トウゴウゴ</t>
    </rPh>
    <rPh sb="192" eb="195">
      <t>シュウニュウメン</t>
    </rPh>
    <rPh sb="196" eb="197">
      <t>キュウ</t>
    </rPh>
    <rPh sb="197" eb="199">
      <t>カンイ</t>
    </rPh>
    <rPh sb="199" eb="201">
      <t>スイドウ</t>
    </rPh>
    <rPh sb="201" eb="203">
      <t>シセツ</t>
    </rPh>
    <rPh sb="204" eb="206">
      <t>イジ</t>
    </rPh>
    <rPh sb="206" eb="208">
      <t>カンリ</t>
    </rPh>
    <rPh sb="208" eb="209">
      <t>トウ</t>
    </rPh>
    <rPh sb="210" eb="212">
      <t>コウリョ</t>
    </rPh>
    <rPh sb="216" eb="218">
      <t>ゲンザイ</t>
    </rPh>
    <rPh sb="219" eb="221">
      <t>ケイエイ</t>
    </rPh>
    <rPh sb="221" eb="223">
      <t>ジョウキョウ</t>
    </rPh>
    <rPh sb="225" eb="227">
      <t>エイキョウ</t>
    </rPh>
    <rPh sb="228" eb="230">
      <t>キグ</t>
    </rPh>
    <rPh sb="236" eb="238">
      <t>ヘイセイ</t>
    </rPh>
    <rPh sb="240" eb="242">
      <t>ネンド</t>
    </rPh>
    <rPh sb="244" eb="246">
      <t>リョウキン</t>
    </rPh>
    <rPh sb="246" eb="248">
      <t>カイテイ</t>
    </rPh>
    <phoneticPr fontId="4"/>
  </si>
  <si>
    <r>
      <t>・経営の健全化　　　　　　　　　　　　　　　　経常収支比率はわずかに減少したものの、全国平均及び類似団体の平均と同程度の数値となっている。今後、簡易水道事業との統合も控えるため、引き続き料金収入の確保と適切な維持管理による経費の節減に努めていく。　　　　　　　　　　　　　  　</t>
    </r>
    <r>
      <rPr>
        <sz val="11"/>
        <rFont val="ＭＳ ゴシック"/>
        <family val="3"/>
        <charset val="128"/>
      </rPr>
      <t>流動比率は、以前行った繰上償還の影響もあって昨年より全国平均及び類似団体の平均を下回る状況となっているが、昨年よりわずかながら上昇しており、更に改善していく考えである。　　　　　　　　　　　企業債残高対給水収益比率は類似団体の傾向と同じように、ここ数年はわずかずつとはいえ、順調に減少していると考えている。　　　　　　　</t>
    </r>
    <r>
      <rPr>
        <sz val="11"/>
        <color theme="1"/>
        <rFont val="ＭＳ ゴシック"/>
        <family val="3"/>
        <charset val="128"/>
      </rPr>
      <t>　　　　料金回収率は昨年より微減とはなったが、平年並みの数値を維持している。　　　　　　　　　　　　　　　　　　　　　　・効率性　　　　　　　　　　　　　　　　　　　　給水原価は、ここ数年140～150円程度で安定的に推移しており、全国平均及び類似団体の平均を下回る状況が続いている。　　　　　　　　　　　　　　　　　　　　　　施設利用率は近年の数値と大きな変動はなく、有収率もほぼ平年並みの数値であった。　　　　　　　　　　　　　　　　　　　　　施設利用率に対して、給水原価や有収率及び料金回収率も大きな動きがない状況であることから、効率的かつ安定した営業が続いていることが窺える。また、施設や管路の老朽化が進んではいても、現状でこれらの維持管理について適切な対応が図られていることが、有収率の安定につながっているのではないかと考えられる。</t>
    </r>
    <rPh sb="1" eb="3">
      <t>ケイエイ</t>
    </rPh>
    <rPh sb="4" eb="7">
      <t>ケンゼンカ</t>
    </rPh>
    <rPh sb="23" eb="25">
      <t>ケイジョウ</t>
    </rPh>
    <rPh sb="25" eb="27">
      <t>シュウシ</t>
    </rPh>
    <rPh sb="27" eb="29">
      <t>ヒリツ</t>
    </rPh>
    <rPh sb="34" eb="36">
      <t>ゲンショウ</t>
    </rPh>
    <rPh sb="42" eb="44">
      <t>ゼンコク</t>
    </rPh>
    <rPh sb="44" eb="46">
      <t>ヘイキン</t>
    </rPh>
    <rPh sb="46" eb="47">
      <t>オヨ</t>
    </rPh>
    <rPh sb="48" eb="50">
      <t>ルイジ</t>
    </rPh>
    <rPh sb="50" eb="52">
      <t>ダンタイ</t>
    </rPh>
    <rPh sb="53" eb="55">
      <t>ヘイキン</t>
    </rPh>
    <rPh sb="56" eb="59">
      <t>ドウテイド</t>
    </rPh>
    <rPh sb="60" eb="62">
      <t>スウチ</t>
    </rPh>
    <rPh sb="69" eb="71">
      <t>コンゴ</t>
    </rPh>
    <rPh sb="72" eb="74">
      <t>カンイ</t>
    </rPh>
    <rPh sb="74" eb="76">
      <t>スイドウ</t>
    </rPh>
    <rPh sb="76" eb="78">
      <t>ジギョウ</t>
    </rPh>
    <rPh sb="80" eb="82">
      <t>トウゴウ</t>
    </rPh>
    <rPh sb="83" eb="84">
      <t>ヒカ</t>
    </rPh>
    <rPh sb="89" eb="90">
      <t>ヒ</t>
    </rPh>
    <rPh sb="91" eb="92">
      <t>ツヅ</t>
    </rPh>
    <rPh sb="93" eb="95">
      <t>リョウキン</t>
    </rPh>
    <rPh sb="95" eb="97">
      <t>シュウニュウ</t>
    </rPh>
    <rPh sb="98" eb="100">
      <t>カクホ</t>
    </rPh>
    <rPh sb="101" eb="103">
      <t>テキセツ</t>
    </rPh>
    <rPh sb="104" eb="106">
      <t>イジ</t>
    </rPh>
    <rPh sb="106" eb="108">
      <t>カンリ</t>
    </rPh>
    <rPh sb="111" eb="113">
      <t>ケイヒ</t>
    </rPh>
    <rPh sb="114" eb="116">
      <t>セツゲン</t>
    </rPh>
    <rPh sb="117" eb="118">
      <t>ツト</t>
    </rPh>
    <rPh sb="139" eb="141">
      <t>リュウドウ</t>
    </rPh>
    <rPh sb="141" eb="143">
      <t>ヒリツ</t>
    </rPh>
    <rPh sb="145" eb="147">
      <t>イゼン</t>
    </rPh>
    <rPh sb="147" eb="148">
      <t>オコナ</t>
    </rPh>
    <rPh sb="150" eb="152">
      <t>クリアゲ</t>
    </rPh>
    <rPh sb="152" eb="154">
      <t>ショウカン</t>
    </rPh>
    <rPh sb="155" eb="157">
      <t>エイキョウ</t>
    </rPh>
    <rPh sb="161" eb="163">
      <t>サクネン</t>
    </rPh>
    <rPh sb="165" eb="167">
      <t>ゼンコク</t>
    </rPh>
    <rPh sb="167" eb="169">
      <t>ヘイキン</t>
    </rPh>
    <rPh sb="169" eb="170">
      <t>オヨ</t>
    </rPh>
    <rPh sb="171" eb="173">
      <t>ルイジ</t>
    </rPh>
    <rPh sb="173" eb="175">
      <t>ダンタイ</t>
    </rPh>
    <rPh sb="176" eb="178">
      <t>ヘイキン</t>
    </rPh>
    <rPh sb="179" eb="181">
      <t>シタマワ</t>
    </rPh>
    <rPh sb="182" eb="184">
      <t>ジョウキョウ</t>
    </rPh>
    <rPh sb="192" eb="194">
      <t>サクネン</t>
    </rPh>
    <rPh sb="202" eb="204">
      <t>ジョウショウ</t>
    </rPh>
    <rPh sb="209" eb="210">
      <t>サラ</t>
    </rPh>
    <rPh sb="211" eb="213">
      <t>カイゼン</t>
    </rPh>
    <rPh sb="217" eb="218">
      <t>カンガ</t>
    </rPh>
    <rPh sb="234" eb="236">
      <t>キギョウ</t>
    </rPh>
    <rPh sb="236" eb="237">
      <t>サイ</t>
    </rPh>
    <rPh sb="237" eb="239">
      <t>ザンダカ</t>
    </rPh>
    <rPh sb="239" eb="240">
      <t>タイ</t>
    </rPh>
    <rPh sb="240" eb="242">
      <t>キュウスイ</t>
    </rPh>
    <rPh sb="242" eb="244">
      <t>シュウエキ</t>
    </rPh>
    <rPh sb="244" eb="246">
      <t>ヒリツ</t>
    </rPh>
    <rPh sb="247" eb="249">
      <t>ルイジ</t>
    </rPh>
    <rPh sb="249" eb="251">
      <t>ダンタイ</t>
    </rPh>
    <rPh sb="252" eb="254">
      <t>ケイコウ</t>
    </rPh>
    <rPh sb="255" eb="256">
      <t>オナ</t>
    </rPh>
    <rPh sb="263" eb="265">
      <t>スウネン</t>
    </rPh>
    <rPh sb="276" eb="278">
      <t>ジュンチョウ</t>
    </rPh>
    <rPh sb="279" eb="281">
      <t>ゲンショウ</t>
    </rPh>
    <rPh sb="286" eb="287">
      <t>カンガ</t>
    </rPh>
    <rPh sb="303" eb="305">
      <t>リョウキン</t>
    </rPh>
    <rPh sb="305" eb="307">
      <t>カイシュウ</t>
    </rPh>
    <rPh sb="307" eb="308">
      <t>リツ</t>
    </rPh>
    <rPh sb="309" eb="311">
      <t>サクネン</t>
    </rPh>
    <rPh sb="313" eb="315">
      <t>ビゲン</t>
    </rPh>
    <rPh sb="322" eb="324">
      <t>ヘイネン</t>
    </rPh>
    <rPh sb="324" eb="325">
      <t>ナ</t>
    </rPh>
    <rPh sb="327" eb="329">
      <t>スウチ</t>
    </rPh>
    <rPh sb="330" eb="332">
      <t>イジ</t>
    </rPh>
    <rPh sb="360" eb="363">
      <t>コウリツセイ</t>
    </rPh>
    <rPh sb="383" eb="385">
      <t>キュウスイ</t>
    </rPh>
    <rPh sb="385" eb="387">
      <t>ゲンカ</t>
    </rPh>
    <rPh sb="391" eb="393">
      <t>スウネン</t>
    </rPh>
    <rPh sb="400" eb="401">
      <t>エン</t>
    </rPh>
    <rPh sb="401" eb="403">
      <t>テイド</t>
    </rPh>
    <rPh sb="404" eb="407">
      <t>アンテイテキ</t>
    </rPh>
    <rPh sb="408" eb="410">
      <t>スイイ</t>
    </rPh>
    <rPh sb="415" eb="417">
      <t>ゼンコク</t>
    </rPh>
    <rPh sb="417" eb="419">
      <t>ヘイキン</t>
    </rPh>
    <rPh sb="419" eb="420">
      <t>オヨ</t>
    </rPh>
    <rPh sb="421" eb="423">
      <t>ルイジ</t>
    </rPh>
    <rPh sb="423" eb="425">
      <t>ダンタイ</t>
    </rPh>
    <rPh sb="426" eb="428">
      <t>ヘイキン</t>
    </rPh>
    <rPh sb="429" eb="431">
      <t>シタマワ</t>
    </rPh>
    <rPh sb="432" eb="434">
      <t>ジョウキョウ</t>
    </rPh>
    <rPh sb="435" eb="436">
      <t>ツヅ</t>
    </rPh>
    <rPh sb="463" eb="465">
      <t>シセツ</t>
    </rPh>
    <rPh sb="465" eb="468">
      <t>リヨウリツ</t>
    </rPh>
    <rPh sb="469" eb="471">
      <t>キンネン</t>
    </rPh>
    <rPh sb="472" eb="474">
      <t>スウチ</t>
    </rPh>
    <rPh sb="475" eb="476">
      <t>オオ</t>
    </rPh>
    <rPh sb="478" eb="480">
      <t>ヘンドウ</t>
    </rPh>
    <rPh sb="484" eb="486">
      <t>ユウシュウ</t>
    </rPh>
    <rPh sb="486" eb="487">
      <t>リツ</t>
    </rPh>
    <rPh sb="490" eb="492">
      <t>ヘイネン</t>
    </rPh>
    <rPh sb="492" eb="493">
      <t>ナ</t>
    </rPh>
    <rPh sb="495" eb="497">
      <t>スウチ</t>
    </rPh>
    <rPh sb="523" eb="525">
      <t>シセツ</t>
    </rPh>
    <rPh sb="525" eb="528">
      <t>リヨウリツ</t>
    </rPh>
    <rPh sb="529" eb="530">
      <t>タイ</t>
    </rPh>
    <rPh sb="533" eb="535">
      <t>キュウスイ</t>
    </rPh>
    <rPh sb="535" eb="537">
      <t>ゲンカ</t>
    </rPh>
    <rPh sb="538" eb="540">
      <t>ユウシュウ</t>
    </rPh>
    <rPh sb="540" eb="541">
      <t>リツ</t>
    </rPh>
    <rPh sb="541" eb="542">
      <t>オヨ</t>
    </rPh>
    <rPh sb="543" eb="545">
      <t>リョウキン</t>
    </rPh>
    <rPh sb="545" eb="547">
      <t>カイシュウ</t>
    </rPh>
    <rPh sb="547" eb="548">
      <t>リツ</t>
    </rPh>
    <rPh sb="549" eb="550">
      <t>オオ</t>
    </rPh>
    <rPh sb="552" eb="553">
      <t>ウゴ</t>
    </rPh>
    <rPh sb="557" eb="559">
      <t>ジョウキョウ</t>
    </rPh>
    <rPh sb="567" eb="570">
      <t>コウリツテキ</t>
    </rPh>
    <rPh sb="572" eb="574">
      <t>アンテイ</t>
    </rPh>
    <rPh sb="576" eb="578">
      <t>エイギョウ</t>
    </rPh>
    <rPh sb="579" eb="580">
      <t>ツヅ</t>
    </rPh>
    <rPh sb="587" eb="588">
      <t>ウカガ</t>
    </rPh>
    <rPh sb="594" eb="596">
      <t>シセツ</t>
    </rPh>
    <rPh sb="597" eb="599">
      <t>カンロ</t>
    </rPh>
    <rPh sb="600" eb="603">
      <t>ロウキュウカ</t>
    </rPh>
    <rPh sb="604" eb="605">
      <t>スス</t>
    </rPh>
    <rPh sb="612" eb="614">
      <t>ゲンジョウ</t>
    </rPh>
    <rPh sb="619" eb="621">
      <t>イジ</t>
    </rPh>
    <rPh sb="621" eb="623">
      <t>カンリ</t>
    </rPh>
    <rPh sb="627" eb="629">
      <t>テキセツ</t>
    </rPh>
    <rPh sb="630" eb="632">
      <t>タイオウ</t>
    </rPh>
    <rPh sb="633" eb="634">
      <t>ハカ</t>
    </rPh>
    <rPh sb="643" eb="645">
      <t>ユウシュウ</t>
    </rPh>
    <rPh sb="645" eb="646">
      <t>リツ</t>
    </rPh>
    <rPh sb="647" eb="649">
      <t>アンテイ</t>
    </rPh>
    <rPh sb="664" eb="665">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</si>
</sst>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1.51</c:v>
                </c:pt>
                <c:pt idx="1">
                  <c:v>1.07</c:v>
                </c:pt>
                <c:pt idx="2">
                  <c:v>0.82</c:v>
                </c:pt>
                <c:pt idx="3">
                  <c:v>0.76</c:v>
                </c:pt>
                <c:pt idx="4">
                  <c:v>0.5</c:v>
                </c:pt>
              </c:numCache>
            </c:numRef>
          </c:val>
        </c:ser>
        <c:dLbls>
          <c:showLegendKey val="0"/>
          <c:showVal val="0"/>
          <c:showCatName val="0"/>
          <c:showSerName val="0"/>
          <c:showPercent val="0"/>
          <c:showBubbleSize val="0"/>
        </c:dLbls>
        <c:gapWidth val="150"/>
        <c:axId val="128533248"/>
        <c:axId val="128535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0.7</c:v>
                </c:pt>
                <c:pt idx="1">
                  <c:v>0.81</c:v>
                </c:pt>
                <c:pt idx="2">
                  <c:v>0.59</c:v>
                </c:pt>
                <c:pt idx="3">
                  <c:v>0.6</c:v>
                </c:pt>
                <c:pt idx="4">
                  <c:v>0.56000000000000005</c:v>
                </c:pt>
              </c:numCache>
            </c:numRef>
          </c:val>
          <c:smooth val="0"/>
        </c:ser>
        <c:dLbls>
          <c:showLegendKey val="0"/>
          <c:showVal val="0"/>
          <c:showCatName val="0"/>
          <c:showSerName val="0"/>
          <c:showPercent val="0"/>
          <c:showBubbleSize val="0"/>
        </c:dLbls>
        <c:marker val="1"/>
        <c:smooth val="0"/>
        <c:axId val="128533248"/>
        <c:axId val="128535168"/>
      </c:lineChart>
      <c:dateAx>
        <c:axId val="128533248"/>
        <c:scaling>
          <c:orientation val="minMax"/>
        </c:scaling>
        <c:delete val="1"/>
        <c:axPos val="b"/>
        <c:numFmt formatCode="ge" sourceLinked="1"/>
        <c:majorTickMark val="none"/>
        <c:minorTickMark val="none"/>
        <c:tickLblPos val="none"/>
        <c:crossAx val="128535168"/>
        <c:crosses val="autoZero"/>
        <c:auto val="1"/>
        <c:lblOffset val="100"/>
        <c:baseTimeUnit val="years"/>
      </c:dateAx>
      <c:valAx>
        <c:axId val="128535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8533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52.84</c:v>
                </c:pt>
                <c:pt idx="1">
                  <c:v>53.3</c:v>
                </c:pt>
                <c:pt idx="2">
                  <c:v>52.8</c:v>
                </c:pt>
                <c:pt idx="3">
                  <c:v>52.71</c:v>
                </c:pt>
                <c:pt idx="4">
                  <c:v>52.46</c:v>
                </c:pt>
              </c:numCache>
            </c:numRef>
          </c:val>
        </c:ser>
        <c:dLbls>
          <c:showLegendKey val="0"/>
          <c:showVal val="0"/>
          <c:showCatName val="0"/>
          <c:showSerName val="0"/>
          <c:showPercent val="0"/>
          <c:showBubbleSize val="0"/>
        </c:dLbls>
        <c:gapWidth val="150"/>
        <c:axId val="129864832"/>
        <c:axId val="129866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58.76</c:v>
                </c:pt>
                <c:pt idx="1">
                  <c:v>59.09</c:v>
                </c:pt>
                <c:pt idx="2">
                  <c:v>59.23</c:v>
                </c:pt>
                <c:pt idx="3">
                  <c:v>58.58</c:v>
                </c:pt>
                <c:pt idx="4">
                  <c:v>58.53</c:v>
                </c:pt>
              </c:numCache>
            </c:numRef>
          </c:val>
          <c:smooth val="0"/>
        </c:ser>
        <c:dLbls>
          <c:showLegendKey val="0"/>
          <c:showVal val="0"/>
          <c:showCatName val="0"/>
          <c:showSerName val="0"/>
          <c:showPercent val="0"/>
          <c:showBubbleSize val="0"/>
        </c:dLbls>
        <c:marker val="1"/>
        <c:smooth val="0"/>
        <c:axId val="129864832"/>
        <c:axId val="129866752"/>
      </c:lineChart>
      <c:dateAx>
        <c:axId val="129864832"/>
        <c:scaling>
          <c:orientation val="minMax"/>
        </c:scaling>
        <c:delete val="1"/>
        <c:axPos val="b"/>
        <c:numFmt formatCode="ge" sourceLinked="1"/>
        <c:majorTickMark val="none"/>
        <c:minorTickMark val="none"/>
        <c:tickLblPos val="none"/>
        <c:crossAx val="129866752"/>
        <c:crosses val="autoZero"/>
        <c:auto val="1"/>
        <c:lblOffset val="100"/>
        <c:baseTimeUnit val="years"/>
      </c:dateAx>
      <c:valAx>
        <c:axId val="129866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9864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87.31</c:v>
                </c:pt>
                <c:pt idx="1">
                  <c:v>86.86</c:v>
                </c:pt>
                <c:pt idx="2">
                  <c:v>86.47</c:v>
                </c:pt>
                <c:pt idx="3">
                  <c:v>86.6</c:v>
                </c:pt>
                <c:pt idx="4">
                  <c:v>87.42</c:v>
                </c:pt>
              </c:numCache>
            </c:numRef>
          </c:val>
        </c:ser>
        <c:dLbls>
          <c:showLegendKey val="0"/>
          <c:showVal val="0"/>
          <c:showCatName val="0"/>
          <c:showSerName val="0"/>
          <c:showPercent val="0"/>
          <c:showBubbleSize val="0"/>
        </c:dLbls>
        <c:gapWidth val="150"/>
        <c:axId val="129901312"/>
        <c:axId val="129903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84.87</c:v>
                </c:pt>
                <c:pt idx="1">
                  <c:v>85.4</c:v>
                </c:pt>
                <c:pt idx="2">
                  <c:v>85.53</c:v>
                </c:pt>
                <c:pt idx="3">
                  <c:v>85.23</c:v>
                </c:pt>
                <c:pt idx="4">
                  <c:v>85.26</c:v>
                </c:pt>
              </c:numCache>
            </c:numRef>
          </c:val>
          <c:smooth val="0"/>
        </c:ser>
        <c:dLbls>
          <c:showLegendKey val="0"/>
          <c:showVal val="0"/>
          <c:showCatName val="0"/>
          <c:showSerName val="0"/>
          <c:showPercent val="0"/>
          <c:showBubbleSize val="0"/>
        </c:dLbls>
        <c:marker val="1"/>
        <c:smooth val="0"/>
        <c:axId val="129901312"/>
        <c:axId val="129903232"/>
      </c:lineChart>
      <c:dateAx>
        <c:axId val="129901312"/>
        <c:scaling>
          <c:orientation val="minMax"/>
        </c:scaling>
        <c:delete val="1"/>
        <c:axPos val="b"/>
        <c:numFmt formatCode="ge" sourceLinked="1"/>
        <c:majorTickMark val="none"/>
        <c:minorTickMark val="none"/>
        <c:tickLblPos val="none"/>
        <c:crossAx val="129903232"/>
        <c:crosses val="autoZero"/>
        <c:auto val="1"/>
        <c:lblOffset val="100"/>
        <c:baseTimeUnit val="years"/>
      </c:dateAx>
      <c:valAx>
        <c:axId val="129903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9901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107.17</c:v>
                </c:pt>
                <c:pt idx="1">
                  <c:v>107.37</c:v>
                </c:pt>
                <c:pt idx="2">
                  <c:v>113.4</c:v>
                </c:pt>
                <c:pt idx="3">
                  <c:v>116</c:v>
                </c:pt>
                <c:pt idx="4">
                  <c:v>111.43</c:v>
                </c:pt>
              </c:numCache>
            </c:numRef>
          </c:val>
        </c:ser>
        <c:dLbls>
          <c:showLegendKey val="0"/>
          <c:showVal val="0"/>
          <c:showCatName val="0"/>
          <c:showSerName val="0"/>
          <c:showPercent val="0"/>
          <c:showBubbleSize val="0"/>
        </c:dLbls>
        <c:gapWidth val="150"/>
        <c:axId val="128561536"/>
        <c:axId val="128563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105.61</c:v>
                </c:pt>
                <c:pt idx="1">
                  <c:v>106.41</c:v>
                </c:pt>
                <c:pt idx="2">
                  <c:v>106.89</c:v>
                </c:pt>
                <c:pt idx="3">
                  <c:v>109.04</c:v>
                </c:pt>
                <c:pt idx="4">
                  <c:v>109.64</c:v>
                </c:pt>
              </c:numCache>
            </c:numRef>
          </c:val>
          <c:smooth val="0"/>
        </c:ser>
        <c:dLbls>
          <c:showLegendKey val="0"/>
          <c:showVal val="0"/>
          <c:showCatName val="0"/>
          <c:showSerName val="0"/>
          <c:showPercent val="0"/>
          <c:showBubbleSize val="0"/>
        </c:dLbls>
        <c:marker val="1"/>
        <c:smooth val="0"/>
        <c:axId val="128561536"/>
        <c:axId val="128563456"/>
      </c:lineChart>
      <c:dateAx>
        <c:axId val="128561536"/>
        <c:scaling>
          <c:orientation val="minMax"/>
        </c:scaling>
        <c:delete val="1"/>
        <c:axPos val="b"/>
        <c:numFmt formatCode="ge" sourceLinked="1"/>
        <c:majorTickMark val="none"/>
        <c:minorTickMark val="none"/>
        <c:tickLblPos val="none"/>
        <c:crossAx val="128563456"/>
        <c:crosses val="autoZero"/>
        <c:auto val="1"/>
        <c:lblOffset val="100"/>
        <c:baseTimeUnit val="years"/>
      </c:dateAx>
      <c:valAx>
        <c:axId val="1285634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28561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34.94</c:v>
                </c:pt>
                <c:pt idx="1">
                  <c:v>35.67</c:v>
                </c:pt>
                <c:pt idx="2">
                  <c:v>39.72</c:v>
                </c:pt>
                <c:pt idx="3">
                  <c:v>47.88</c:v>
                </c:pt>
                <c:pt idx="4">
                  <c:v>49.54</c:v>
                </c:pt>
              </c:numCache>
            </c:numRef>
          </c:val>
        </c:ser>
        <c:dLbls>
          <c:showLegendKey val="0"/>
          <c:showVal val="0"/>
          <c:showCatName val="0"/>
          <c:showSerName val="0"/>
          <c:showPercent val="0"/>
          <c:showBubbleSize val="0"/>
        </c:dLbls>
        <c:gapWidth val="150"/>
        <c:axId val="128745472"/>
        <c:axId val="128747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35.53</c:v>
                </c:pt>
                <c:pt idx="1">
                  <c:v>36.36</c:v>
                </c:pt>
                <c:pt idx="2">
                  <c:v>37.340000000000003</c:v>
                </c:pt>
                <c:pt idx="3">
                  <c:v>44.31</c:v>
                </c:pt>
                <c:pt idx="4">
                  <c:v>45.75</c:v>
                </c:pt>
              </c:numCache>
            </c:numRef>
          </c:val>
          <c:smooth val="0"/>
        </c:ser>
        <c:dLbls>
          <c:showLegendKey val="0"/>
          <c:showVal val="0"/>
          <c:showCatName val="0"/>
          <c:showSerName val="0"/>
          <c:showPercent val="0"/>
          <c:showBubbleSize val="0"/>
        </c:dLbls>
        <c:marker val="1"/>
        <c:smooth val="0"/>
        <c:axId val="128745472"/>
        <c:axId val="128747392"/>
      </c:lineChart>
      <c:dateAx>
        <c:axId val="128745472"/>
        <c:scaling>
          <c:orientation val="minMax"/>
        </c:scaling>
        <c:delete val="1"/>
        <c:axPos val="b"/>
        <c:numFmt formatCode="ge" sourceLinked="1"/>
        <c:majorTickMark val="none"/>
        <c:minorTickMark val="none"/>
        <c:tickLblPos val="none"/>
        <c:crossAx val="128747392"/>
        <c:crosses val="autoZero"/>
        <c:auto val="1"/>
        <c:lblOffset val="100"/>
        <c:baseTimeUnit val="years"/>
      </c:dateAx>
      <c:valAx>
        <c:axId val="128747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8745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16.18</c:v>
                </c:pt>
                <c:pt idx="1">
                  <c:v>16</c:v>
                </c:pt>
                <c:pt idx="2">
                  <c:v>16.170000000000002</c:v>
                </c:pt>
                <c:pt idx="3">
                  <c:v>16.18</c:v>
                </c:pt>
                <c:pt idx="4">
                  <c:v>10.4</c:v>
                </c:pt>
              </c:numCache>
            </c:numRef>
          </c:val>
        </c:ser>
        <c:dLbls>
          <c:showLegendKey val="0"/>
          <c:showVal val="0"/>
          <c:showCatName val="0"/>
          <c:showSerName val="0"/>
          <c:showPercent val="0"/>
          <c:showBubbleSize val="0"/>
        </c:dLbls>
        <c:gapWidth val="150"/>
        <c:axId val="128769408"/>
        <c:axId val="129967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6.47</c:v>
                </c:pt>
                <c:pt idx="1">
                  <c:v>7.8</c:v>
                </c:pt>
                <c:pt idx="2">
                  <c:v>8.39</c:v>
                </c:pt>
                <c:pt idx="3">
                  <c:v>10.09</c:v>
                </c:pt>
                <c:pt idx="4">
                  <c:v>10.54</c:v>
                </c:pt>
              </c:numCache>
            </c:numRef>
          </c:val>
          <c:smooth val="0"/>
        </c:ser>
        <c:dLbls>
          <c:showLegendKey val="0"/>
          <c:showVal val="0"/>
          <c:showCatName val="0"/>
          <c:showSerName val="0"/>
          <c:showPercent val="0"/>
          <c:showBubbleSize val="0"/>
        </c:dLbls>
        <c:marker val="1"/>
        <c:smooth val="0"/>
        <c:axId val="128769408"/>
        <c:axId val="129967616"/>
      </c:lineChart>
      <c:dateAx>
        <c:axId val="128769408"/>
        <c:scaling>
          <c:orientation val="minMax"/>
        </c:scaling>
        <c:delete val="1"/>
        <c:axPos val="b"/>
        <c:numFmt formatCode="ge" sourceLinked="1"/>
        <c:majorTickMark val="none"/>
        <c:minorTickMark val="none"/>
        <c:tickLblPos val="none"/>
        <c:crossAx val="129967616"/>
        <c:crosses val="autoZero"/>
        <c:auto val="1"/>
        <c:lblOffset val="100"/>
        <c:baseTimeUnit val="years"/>
      </c:dateAx>
      <c:valAx>
        <c:axId val="129967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8769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30000000"/>
        <c:axId val="130001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6.79</c:v>
                </c:pt>
                <c:pt idx="1">
                  <c:v>6.33</c:v>
                </c:pt>
                <c:pt idx="2">
                  <c:v>7.76</c:v>
                </c:pt>
                <c:pt idx="3">
                  <c:v>3.77</c:v>
                </c:pt>
                <c:pt idx="4">
                  <c:v>3.62</c:v>
                </c:pt>
              </c:numCache>
            </c:numRef>
          </c:val>
          <c:smooth val="0"/>
        </c:ser>
        <c:dLbls>
          <c:showLegendKey val="0"/>
          <c:showVal val="0"/>
          <c:showCatName val="0"/>
          <c:showSerName val="0"/>
          <c:showPercent val="0"/>
          <c:showBubbleSize val="0"/>
        </c:dLbls>
        <c:marker val="1"/>
        <c:smooth val="0"/>
        <c:axId val="130000000"/>
        <c:axId val="130001920"/>
      </c:lineChart>
      <c:dateAx>
        <c:axId val="130000000"/>
        <c:scaling>
          <c:orientation val="minMax"/>
        </c:scaling>
        <c:delete val="1"/>
        <c:axPos val="b"/>
        <c:numFmt formatCode="ge" sourceLinked="1"/>
        <c:majorTickMark val="none"/>
        <c:minorTickMark val="none"/>
        <c:tickLblPos val="none"/>
        <c:crossAx val="130001920"/>
        <c:crosses val="autoZero"/>
        <c:auto val="1"/>
        <c:lblOffset val="100"/>
        <c:baseTimeUnit val="years"/>
      </c:dateAx>
      <c:valAx>
        <c:axId val="1300019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30000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479.07</c:v>
                </c:pt>
                <c:pt idx="1">
                  <c:v>641.11</c:v>
                </c:pt>
                <c:pt idx="2">
                  <c:v>599.88</c:v>
                </c:pt>
                <c:pt idx="3">
                  <c:v>160.21</c:v>
                </c:pt>
                <c:pt idx="4">
                  <c:v>177.8</c:v>
                </c:pt>
              </c:numCache>
            </c:numRef>
          </c:val>
        </c:ser>
        <c:dLbls>
          <c:showLegendKey val="0"/>
          <c:showVal val="0"/>
          <c:showCatName val="0"/>
          <c:showSerName val="0"/>
          <c:showPercent val="0"/>
          <c:showBubbleSize val="0"/>
        </c:dLbls>
        <c:gapWidth val="150"/>
        <c:axId val="130036864"/>
        <c:axId val="130038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832.37</c:v>
                </c:pt>
                <c:pt idx="1">
                  <c:v>852.01</c:v>
                </c:pt>
                <c:pt idx="2">
                  <c:v>909.68</c:v>
                </c:pt>
                <c:pt idx="3">
                  <c:v>382.09</c:v>
                </c:pt>
                <c:pt idx="4">
                  <c:v>371.31</c:v>
                </c:pt>
              </c:numCache>
            </c:numRef>
          </c:val>
          <c:smooth val="0"/>
        </c:ser>
        <c:dLbls>
          <c:showLegendKey val="0"/>
          <c:showVal val="0"/>
          <c:showCatName val="0"/>
          <c:showSerName val="0"/>
          <c:showPercent val="0"/>
          <c:showBubbleSize val="0"/>
        </c:dLbls>
        <c:marker val="1"/>
        <c:smooth val="0"/>
        <c:axId val="130036864"/>
        <c:axId val="130038784"/>
      </c:lineChart>
      <c:dateAx>
        <c:axId val="130036864"/>
        <c:scaling>
          <c:orientation val="minMax"/>
        </c:scaling>
        <c:delete val="1"/>
        <c:axPos val="b"/>
        <c:numFmt formatCode="ge" sourceLinked="1"/>
        <c:majorTickMark val="none"/>
        <c:minorTickMark val="none"/>
        <c:tickLblPos val="none"/>
        <c:crossAx val="130038784"/>
        <c:crosses val="autoZero"/>
        <c:auto val="1"/>
        <c:lblOffset val="100"/>
        <c:baseTimeUnit val="years"/>
      </c:dateAx>
      <c:valAx>
        <c:axId val="1300387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30036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452.51</c:v>
                </c:pt>
                <c:pt idx="1">
                  <c:v>438.4</c:v>
                </c:pt>
                <c:pt idx="2">
                  <c:v>433.77</c:v>
                </c:pt>
                <c:pt idx="3">
                  <c:v>412.48</c:v>
                </c:pt>
                <c:pt idx="4">
                  <c:v>402.32</c:v>
                </c:pt>
              </c:numCache>
            </c:numRef>
          </c:val>
        </c:ser>
        <c:dLbls>
          <c:showLegendKey val="0"/>
          <c:showVal val="0"/>
          <c:showCatName val="0"/>
          <c:showSerName val="0"/>
          <c:showPercent val="0"/>
          <c:showBubbleSize val="0"/>
        </c:dLbls>
        <c:gapWidth val="150"/>
        <c:axId val="129699840"/>
        <c:axId val="129701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403.15</c:v>
                </c:pt>
                <c:pt idx="1">
                  <c:v>391.4</c:v>
                </c:pt>
                <c:pt idx="2">
                  <c:v>382.65</c:v>
                </c:pt>
                <c:pt idx="3">
                  <c:v>385.06</c:v>
                </c:pt>
                <c:pt idx="4">
                  <c:v>373.09</c:v>
                </c:pt>
              </c:numCache>
            </c:numRef>
          </c:val>
          <c:smooth val="0"/>
        </c:ser>
        <c:dLbls>
          <c:showLegendKey val="0"/>
          <c:showVal val="0"/>
          <c:showCatName val="0"/>
          <c:showSerName val="0"/>
          <c:showPercent val="0"/>
          <c:showBubbleSize val="0"/>
        </c:dLbls>
        <c:marker val="1"/>
        <c:smooth val="0"/>
        <c:axId val="129699840"/>
        <c:axId val="129701376"/>
      </c:lineChart>
      <c:dateAx>
        <c:axId val="129699840"/>
        <c:scaling>
          <c:orientation val="minMax"/>
        </c:scaling>
        <c:delete val="1"/>
        <c:axPos val="b"/>
        <c:numFmt formatCode="ge" sourceLinked="1"/>
        <c:majorTickMark val="none"/>
        <c:minorTickMark val="none"/>
        <c:tickLblPos val="none"/>
        <c:crossAx val="129701376"/>
        <c:crosses val="autoZero"/>
        <c:auto val="1"/>
        <c:lblOffset val="100"/>
        <c:baseTimeUnit val="years"/>
      </c:dateAx>
      <c:valAx>
        <c:axId val="1297013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29699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102.98</c:v>
                </c:pt>
                <c:pt idx="1">
                  <c:v>102.74</c:v>
                </c:pt>
                <c:pt idx="2">
                  <c:v>106.15</c:v>
                </c:pt>
                <c:pt idx="3">
                  <c:v>110.55</c:v>
                </c:pt>
                <c:pt idx="4">
                  <c:v>106.36</c:v>
                </c:pt>
              </c:numCache>
            </c:numRef>
          </c:val>
        </c:ser>
        <c:dLbls>
          <c:showLegendKey val="0"/>
          <c:showVal val="0"/>
          <c:showCatName val="0"/>
          <c:showSerName val="0"/>
          <c:showPercent val="0"/>
          <c:showBubbleSize val="0"/>
        </c:dLbls>
        <c:gapWidth val="150"/>
        <c:axId val="129710336"/>
        <c:axId val="129745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94.86</c:v>
                </c:pt>
                <c:pt idx="1">
                  <c:v>95.91</c:v>
                </c:pt>
                <c:pt idx="2">
                  <c:v>96.1</c:v>
                </c:pt>
                <c:pt idx="3">
                  <c:v>99.07</c:v>
                </c:pt>
                <c:pt idx="4">
                  <c:v>99.99</c:v>
                </c:pt>
              </c:numCache>
            </c:numRef>
          </c:val>
          <c:smooth val="0"/>
        </c:ser>
        <c:dLbls>
          <c:showLegendKey val="0"/>
          <c:showVal val="0"/>
          <c:showCatName val="0"/>
          <c:showSerName val="0"/>
          <c:showPercent val="0"/>
          <c:showBubbleSize val="0"/>
        </c:dLbls>
        <c:marker val="1"/>
        <c:smooth val="0"/>
        <c:axId val="129710336"/>
        <c:axId val="129745280"/>
      </c:lineChart>
      <c:dateAx>
        <c:axId val="129710336"/>
        <c:scaling>
          <c:orientation val="minMax"/>
        </c:scaling>
        <c:delete val="1"/>
        <c:axPos val="b"/>
        <c:numFmt formatCode="ge" sourceLinked="1"/>
        <c:majorTickMark val="none"/>
        <c:minorTickMark val="none"/>
        <c:tickLblPos val="none"/>
        <c:crossAx val="129745280"/>
        <c:crosses val="autoZero"/>
        <c:auto val="1"/>
        <c:lblOffset val="100"/>
        <c:baseTimeUnit val="years"/>
      </c:dateAx>
      <c:valAx>
        <c:axId val="129745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9710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150.77000000000001</c:v>
                </c:pt>
                <c:pt idx="1">
                  <c:v>151.37</c:v>
                </c:pt>
                <c:pt idx="2">
                  <c:v>146.72</c:v>
                </c:pt>
                <c:pt idx="3">
                  <c:v>141.63</c:v>
                </c:pt>
                <c:pt idx="4">
                  <c:v>145.80000000000001</c:v>
                </c:pt>
              </c:numCache>
            </c:numRef>
          </c:val>
        </c:ser>
        <c:dLbls>
          <c:showLegendKey val="0"/>
          <c:showVal val="0"/>
          <c:showCatName val="0"/>
          <c:showSerName val="0"/>
          <c:showPercent val="0"/>
          <c:showBubbleSize val="0"/>
        </c:dLbls>
        <c:gapWidth val="150"/>
        <c:axId val="129836544"/>
        <c:axId val="129838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179.14</c:v>
                </c:pt>
                <c:pt idx="1">
                  <c:v>179.29</c:v>
                </c:pt>
                <c:pt idx="2">
                  <c:v>178.39</c:v>
                </c:pt>
                <c:pt idx="3">
                  <c:v>173.03</c:v>
                </c:pt>
                <c:pt idx="4">
                  <c:v>171.15</c:v>
                </c:pt>
              </c:numCache>
            </c:numRef>
          </c:val>
          <c:smooth val="0"/>
        </c:ser>
        <c:dLbls>
          <c:showLegendKey val="0"/>
          <c:showVal val="0"/>
          <c:showCatName val="0"/>
          <c:showSerName val="0"/>
          <c:showPercent val="0"/>
          <c:showBubbleSize val="0"/>
        </c:dLbls>
        <c:marker val="1"/>
        <c:smooth val="0"/>
        <c:axId val="129836544"/>
        <c:axId val="129838464"/>
      </c:lineChart>
      <c:dateAx>
        <c:axId val="129836544"/>
        <c:scaling>
          <c:orientation val="minMax"/>
        </c:scaling>
        <c:delete val="1"/>
        <c:axPos val="b"/>
        <c:numFmt formatCode="ge" sourceLinked="1"/>
        <c:majorTickMark val="none"/>
        <c:minorTickMark val="none"/>
        <c:tickLblPos val="none"/>
        <c:crossAx val="129838464"/>
        <c:crosses val="autoZero"/>
        <c:auto val="1"/>
        <c:lblOffset val="100"/>
        <c:baseTimeUnit val="years"/>
      </c:dateAx>
      <c:valAx>
        <c:axId val="129838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9836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election activeCell="B2" sqref="B2:BZ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島根県　安来市</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A5</v>
      </c>
      <c r="AA8" s="72"/>
      <c r="AB8" s="72"/>
      <c r="AC8" s="72"/>
      <c r="AD8" s="72"/>
      <c r="AE8" s="72"/>
      <c r="AF8" s="72"/>
      <c r="AG8" s="73"/>
      <c r="AH8" s="3"/>
      <c r="AI8" s="74">
        <f>データ!Q6</f>
        <v>40349</v>
      </c>
      <c r="AJ8" s="75"/>
      <c r="AK8" s="75"/>
      <c r="AL8" s="75"/>
      <c r="AM8" s="75"/>
      <c r="AN8" s="75"/>
      <c r="AO8" s="75"/>
      <c r="AP8" s="76"/>
      <c r="AQ8" s="57">
        <f>データ!R6</f>
        <v>420.93</v>
      </c>
      <c r="AR8" s="57"/>
      <c r="AS8" s="57"/>
      <c r="AT8" s="57"/>
      <c r="AU8" s="57"/>
      <c r="AV8" s="57"/>
      <c r="AW8" s="57"/>
      <c r="AX8" s="57"/>
      <c r="AY8" s="57">
        <f>データ!S6</f>
        <v>95.86</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54.68</v>
      </c>
      <c r="K10" s="57"/>
      <c r="L10" s="57"/>
      <c r="M10" s="57"/>
      <c r="N10" s="57"/>
      <c r="O10" s="57"/>
      <c r="P10" s="57"/>
      <c r="Q10" s="57"/>
      <c r="R10" s="57">
        <f>データ!O6</f>
        <v>78.62</v>
      </c>
      <c r="S10" s="57"/>
      <c r="T10" s="57"/>
      <c r="U10" s="57"/>
      <c r="V10" s="57"/>
      <c r="W10" s="57"/>
      <c r="X10" s="57"/>
      <c r="Y10" s="57"/>
      <c r="Z10" s="65">
        <f>データ!P6</f>
        <v>2688</v>
      </c>
      <c r="AA10" s="65"/>
      <c r="AB10" s="65"/>
      <c r="AC10" s="65"/>
      <c r="AD10" s="65"/>
      <c r="AE10" s="65"/>
      <c r="AF10" s="65"/>
      <c r="AG10" s="65"/>
      <c r="AH10" s="2"/>
      <c r="AI10" s="65">
        <f>データ!T6</f>
        <v>31594</v>
      </c>
      <c r="AJ10" s="65"/>
      <c r="AK10" s="65"/>
      <c r="AL10" s="65"/>
      <c r="AM10" s="65"/>
      <c r="AN10" s="65"/>
      <c r="AO10" s="65"/>
      <c r="AP10" s="65"/>
      <c r="AQ10" s="57">
        <f>データ!U6</f>
        <v>119.26</v>
      </c>
      <c r="AR10" s="57"/>
      <c r="AS10" s="57"/>
      <c r="AT10" s="57"/>
      <c r="AU10" s="57"/>
      <c r="AV10" s="57"/>
      <c r="AW10" s="57"/>
      <c r="AX10" s="57"/>
      <c r="AY10" s="57">
        <f>データ!V6</f>
        <v>264.92</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106</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104</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105</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322067</v>
      </c>
      <c r="D6" s="31">
        <f t="shared" si="3"/>
        <v>46</v>
      </c>
      <c r="E6" s="31">
        <f t="shared" si="3"/>
        <v>1</v>
      </c>
      <c r="F6" s="31">
        <f t="shared" si="3"/>
        <v>0</v>
      </c>
      <c r="G6" s="31">
        <f t="shared" si="3"/>
        <v>1</v>
      </c>
      <c r="H6" s="31" t="str">
        <f t="shared" si="3"/>
        <v>島根県　安来市</v>
      </c>
      <c r="I6" s="31" t="str">
        <f t="shared" si="3"/>
        <v>法適用</v>
      </c>
      <c r="J6" s="31" t="str">
        <f t="shared" si="3"/>
        <v>水道事業</v>
      </c>
      <c r="K6" s="31" t="str">
        <f t="shared" si="3"/>
        <v>末端給水事業</v>
      </c>
      <c r="L6" s="31" t="str">
        <f t="shared" si="3"/>
        <v>A5</v>
      </c>
      <c r="M6" s="32" t="str">
        <f t="shared" si="3"/>
        <v>-</v>
      </c>
      <c r="N6" s="32">
        <f t="shared" si="3"/>
        <v>54.68</v>
      </c>
      <c r="O6" s="32">
        <f t="shared" si="3"/>
        <v>78.62</v>
      </c>
      <c r="P6" s="32">
        <f t="shared" si="3"/>
        <v>2688</v>
      </c>
      <c r="Q6" s="32">
        <f t="shared" si="3"/>
        <v>40349</v>
      </c>
      <c r="R6" s="32">
        <f t="shared" si="3"/>
        <v>420.93</v>
      </c>
      <c r="S6" s="32">
        <f t="shared" si="3"/>
        <v>95.86</v>
      </c>
      <c r="T6" s="32">
        <f t="shared" si="3"/>
        <v>31594</v>
      </c>
      <c r="U6" s="32">
        <f t="shared" si="3"/>
        <v>119.26</v>
      </c>
      <c r="V6" s="32">
        <f t="shared" si="3"/>
        <v>264.92</v>
      </c>
      <c r="W6" s="33">
        <f>IF(W7="",NA(),W7)</f>
        <v>107.17</v>
      </c>
      <c r="X6" s="33">
        <f t="shared" ref="X6:AF6" si="4">IF(X7="",NA(),X7)</f>
        <v>107.37</v>
      </c>
      <c r="Y6" s="33">
        <f t="shared" si="4"/>
        <v>113.4</v>
      </c>
      <c r="Z6" s="33">
        <f t="shared" si="4"/>
        <v>116</v>
      </c>
      <c r="AA6" s="33">
        <f t="shared" si="4"/>
        <v>111.43</v>
      </c>
      <c r="AB6" s="33">
        <f t="shared" si="4"/>
        <v>105.61</v>
      </c>
      <c r="AC6" s="33">
        <f t="shared" si="4"/>
        <v>106.41</v>
      </c>
      <c r="AD6" s="33">
        <f t="shared" si="4"/>
        <v>106.89</v>
      </c>
      <c r="AE6" s="33">
        <f t="shared" si="4"/>
        <v>109.04</v>
      </c>
      <c r="AF6" s="33">
        <f t="shared" si="4"/>
        <v>109.64</v>
      </c>
      <c r="AG6" s="32" t="str">
        <f>IF(AG7="","",IF(AG7="-","【-】","【"&amp;SUBSTITUTE(TEXT(AG7,"#,##0.00"),"-","△")&amp;"】"))</f>
        <v>【113.56】</v>
      </c>
      <c r="AH6" s="32">
        <f>IF(AH7="",NA(),AH7)</f>
        <v>0</v>
      </c>
      <c r="AI6" s="32">
        <f t="shared" ref="AI6:AQ6" si="5">IF(AI7="",NA(),AI7)</f>
        <v>0</v>
      </c>
      <c r="AJ6" s="32">
        <f t="shared" si="5"/>
        <v>0</v>
      </c>
      <c r="AK6" s="32">
        <f t="shared" si="5"/>
        <v>0</v>
      </c>
      <c r="AL6" s="32">
        <f t="shared" si="5"/>
        <v>0</v>
      </c>
      <c r="AM6" s="33">
        <f t="shared" si="5"/>
        <v>6.79</v>
      </c>
      <c r="AN6" s="33">
        <f t="shared" si="5"/>
        <v>6.33</v>
      </c>
      <c r="AO6" s="33">
        <f t="shared" si="5"/>
        <v>7.76</v>
      </c>
      <c r="AP6" s="33">
        <f t="shared" si="5"/>
        <v>3.77</v>
      </c>
      <c r="AQ6" s="33">
        <f t="shared" si="5"/>
        <v>3.62</v>
      </c>
      <c r="AR6" s="32" t="str">
        <f>IF(AR7="","",IF(AR7="-","【-】","【"&amp;SUBSTITUTE(TEXT(AR7,"#,##0.00"),"-","△")&amp;"】"))</f>
        <v>【0.87】</v>
      </c>
      <c r="AS6" s="33">
        <f>IF(AS7="",NA(),AS7)</f>
        <v>479.07</v>
      </c>
      <c r="AT6" s="33">
        <f t="shared" ref="AT6:BB6" si="6">IF(AT7="",NA(),AT7)</f>
        <v>641.11</v>
      </c>
      <c r="AU6" s="33">
        <f t="shared" si="6"/>
        <v>599.88</v>
      </c>
      <c r="AV6" s="33">
        <f t="shared" si="6"/>
        <v>160.21</v>
      </c>
      <c r="AW6" s="33">
        <f t="shared" si="6"/>
        <v>177.8</v>
      </c>
      <c r="AX6" s="33">
        <f t="shared" si="6"/>
        <v>832.37</v>
      </c>
      <c r="AY6" s="33">
        <f t="shared" si="6"/>
        <v>852.01</v>
      </c>
      <c r="AZ6" s="33">
        <f t="shared" si="6"/>
        <v>909.68</v>
      </c>
      <c r="BA6" s="33">
        <f t="shared" si="6"/>
        <v>382.09</v>
      </c>
      <c r="BB6" s="33">
        <f t="shared" si="6"/>
        <v>371.31</v>
      </c>
      <c r="BC6" s="32" t="str">
        <f>IF(BC7="","",IF(BC7="-","【-】","【"&amp;SUBSTITUTE(TEXT(BC7,"#,##0.00"),"-","△")&amp;"】"))</f>
        <v>【262.74】</v>
      </c>
      <c r="BD6" s="33">
        <f>IF(BD7="",NA(),BD7)</f>
        <v>452.51</v>
      </c>
      <c r="BE6" s="33">
        <f t="shared" ref="BE6:BM6" si="7">IF(BE7="",NA(),BE7)</f>
        <v>438.4</v>
      </c>
      <c r="BF6" s="33">
        <f t="shared" si="7"/>
        <v>433.77</v>
      </c>
      <c r="BG6" s="33">
        <f t="shared" si="7"/>
        <v>412.48</v>
      </c>
      <c r="BH6" s="33">
        <f t="shared" si="7"/>
        <v>402.32</v>
      </c>
      <c r="BI6" s="33">
        <f t="shared" si="7"/>
        <v>403.15</v>
      </c>
      <c r="BJ6" s="33">
        <f t="shared" si="7"/>
        <v>391.4</v>
      </c>
      <c r="BK6" s="33">
        <f t="shared" si="7"/>
        <v>382.65</v>
      </c>
      <c r="BL6" s="33">
        <f t="shared" si="7"/>
        <v>385.06</v>
      </c>
      <c r="BM6" s="33">
        <f t="shared" si="7"/>
        <v>373.09</v>
      </c>
      <c r="BN6" s="32" t="str">
        <f>IF(BN7="","",IF(BN7="-","【-】","【"&amp;SUBSTITUTE(TEXT(BN7,"#,##0.00"),"-","△")&amp;"】"))</f>
        <v>【276.38】</v>
      </c>
      <c r="BO6" s="33">
        <f>IF(BO7="",NA(),BO7)</f>
        <v>102.98</v>
      </c>
      <c r="BP6" s="33">
        <f t="shared" ref="BP6:BX6" si="8">IF(BP7="",NA(),BP7)</f>
        <v>102.74</v>
      </c>
      <c r="BQ6" s="33">
        <f t="shared" si="8"/>
        <v>106.15</v>
      </c>
      <c r="BR6" s="33">
        <f t="shared" si="8"/>
        <v>110.55</v>
      </c>
      <c r="BS6" s="33">
        <f t="shared" si="8"/>
        <v>106.36</v>
      </c>
      <c r="BT6" s="33">
        <f t="shared" si="8"/>
        <v>94.86</v>
      </c>
      <c r="BU6" s="33">
        <f t="shared" si="8"/>
        <v>95.91</v>
      </c>
      <c r="BV6" s="33">
        <f t="shared" si="8"/>
        <v>96.1</v>
      </c>
      <c r="BW6" s="33">
        <f t="shared" si="8"/>
        <v>99.07</v>
      </c>
      <c r="BX6" s="33">
        <f t="shared" si="8"/>
        <v>99.99</v>
      </c>
      <c r="BY6" s="32" t="str">
        <f>IF(BY7="","",IF(BY7="-","【-】","【"&amp;SUBSTITUTE(TEXT(BY7,"#,##0.00"),"-","△")&amp;"】"))</f>
        <v>【104.99】</v>
      </c>
      <c r="BZ6" s="33">
        <f>IF(BZ7="",NA(),BZ7)</f>
        <v>150.77000000000001</v>
      </c>
      <c r="CA6" s="33">
        <f t="shared" ref="CA6:CI6" si="9">IF(CA7="",NA(),CA7)</f>
        <v>151.37</v>
      </c>
      <c r="CB6" s="33">
        <f t="shared" si="9"/>
        <v>146.72</v>
      </c>
      <c r="CC6" s="33">
        <f t="shared" si="9"/>
        <v>141.63</v>
      </c>
      <c r="CD6" s="33">
        <f t="shared" si="9"/>
        <v>145.80000000000001</v>
      </c>
      <c r="CE6" s="33">
        <f t="shared" si="9"/>
        <v>179.14</v>
      </c>
      <c r="CF6" s="33">
        <f t="shared" si="9"/>
        <v>179.29</v>
      </c>
      <c r="CG6" s="33">
        <f t="shared" si="9"/>
        <v>178.39</v>
      </c>
      <c r="CH6" s="33">
        <f t="shared" si="9"/>
        <v>173.03</v>
      </c>
      <c r="CI6" s="33">
        <f t="shared" si="9"/>
        <v>171.15</v>
      </c>
      <c r="CJ6" s="32" t="str">
        <f>IF(CJ7="","",IF(CJ7="-","【-】","【"&amp;SUBSTITUTE(TEXT(CJ7,"#,##0.00"),"-","△")&amp;"】"))</f>
        <v>【163.72】</v>
      </c>
      <c r="CK6" s="33">
        <f>IF(CK7="",NA(),CK7)</f>
        <v>52.84</v>
      </c>
      <c r="CL6" s="33">
        <f t="shared" ref="CL6:CT6" si="10">IF(CL7="",NA(),CL7)</f>
        <v>53.3</v>
      </c>
      <c r="CM6" s="33">
        <f t="shared" si="10"/>
        <v>52.8</v>
      </c>
      <c r="CN6" s="33">
        <f t="shared" si="10"/>
        <v>52.71</v>
      </c>
      <c r="CO6" s="33">
        <f t="shared" si="10"/>
        <v>52.46</v>
      </c>
      <c r="CP6" s="33">
        <f t="shared" si="10"/>
        <v>58.76</v>
      </c>
      <c r="CQ6" s="33">
        <f t="shared" si="10"/>
        <v>59.09</v>
      </c>
      <c r="CR6" s="33">
        <f t="shared" si="10"/>
        <v>59.23</v>
      </c>
      <c r="CS6" s="33">
        <f t="shared" si="10"/>
        <v>58.58</v>
      </c>
      <c r="CT6" s="33">
        <f t="shared" si="10"/>
        <v>58.53</v>
      </c>
      <c r="CU6" s="32" t="str">
        <f>IF(CU7="","",IF(CU7="-","【-】","【"&amp;SUBSTITUTE(TEXT(CU7,"#,##0.00"),"-","△")&amp;"】"))</f>
        <v>【59.76】</v>
      </c>
      <c r="CV6" s="33">
        <f>IF(CV7="",NA(),CV7)</f>
        <v>87.31</v>
      </c>
      <c r="CW6" s="33">
        <f t="shared" ref="CW6:DE6" si="11">IF(CW7="",NA(),CW7)</f>
        <v>86.86</v>
      </c>
      <c r="CX6" s="33">
        <f t="shared" si="11"/>
        <v>86.47</v>
      </c>
      <c r="CY6" s="33">
        <f t="shared" si="11"/>
        <v>86.6</v>
      </c>
      <c r="CZ6" s="33">
        <f t="shared" si="11"/>
        <v>87.42</v>
      </c>
      <c r="DA6" s="33">
        <f t="shared" si="11"/>
        <v>84.87</v>
      </c>
      <c r="DB6" s="33">
        <f t="shared" si="11"/>
        <v>85.4</v>
      </c>
      <c r="DC6" s="33">
        <f t="shared" si="11"/>
        <v>85.53</v>
      </c>
      <c r="DD6" s="33">
        <f t="shared" si="11"/>
        <v>85.23</v>
      </c>
      <c r="DE6" s="33">
        <f t="shared" si="11"/>
        <v>85.26</v>
      </c>
      <c r="DF6" s="32" t="str">
        <f>IF(DF7="","",IF(DF7="-","【-】","【"&amp;SUBSTITUTE(TEXT(DF7,"#,##0.00"),"-","△")&amp;"】"))</f>
        <v>【89.95】</v>
      </c>
      <c r="DG6" s="33">
        <f>IF(DG7="",NA(),DG7)</f>
        <v>34.94</v>
      </c>
      <c r="DH6" s="33">
        <f t="shared" ref="DH6:DP6" si="12">IF(DH7="",NA(),DH7)</f>
        <v>35.67</v>
      </c>
      <c r="DI6" s="33">
        <f t="shared" si="12"/>
        <v>39.72</v>
      </c>
      <c r="DJ6" s="33">
        <f t="shared" si="12"/>
        <v>47.88</v>
      </c>
      <c r="DK6" s="33">
        <f t="shared" si="12"/>
        <v>49.54</v>
      </c>
      <c r="DL6" s="33">
        <f t="shared" si="12"/>
        <v>35.53</v>
      </c>
      <c r="DM6" s="33">
        <f t="shared" si="12"/>
        <v>36.36</v>
      </c>
      <c r="DN6" s="33">
        <f t="shared" si="12"/>
        <v>37.340000000000003</v>
      </c>
      <c r="DO6" s="33">
        <f t="shared" si="12"/>
        <v>44.31</v>
      </c>
      <c r="DP6" s="33">
        <f t="shared" si="12"/>
        <v>45.75</v>
      </c>
      <c r="DQ6" s="32" t="str">
        <f>IF(DQ7="","",IF(DQ7="-","【-】","【"&amp;SUBSTITUTE(TEXT(DQ7,"#,##0.00"),"-","△")&amp;"】"))</f>
        <v>【47.18】</v>
      </c>
      <c r="DR6" s="33">
        <f>IF(DR7="",NA(),DR7)</f>
        <v>16.18</v>
      </c>
      <c r="DS6" s="33">
        <f t="shared" ref="DS6:EA6" si="13">IF(DS7="",NA(),DS7)</f>
        <v>16</v>
      </c>
      <c r="DT6" s="33">
        <f t="shared" si="13"/>
        <v>16.170000000000002</v>
      </c>
      <c r="DU6" s="33">
        <f t="shared" si="13"/>
        <v>16.18</v>
      </c>
      <c r="DV6" s="33">
        <f t="shared" si="13"/>
        <v>10.4</v>
      </c>
      <c r="DW6" s="33">
        <f t="shared" si="13"/>
        <v>6.47</v>
      </c>
      <c r="DX6" s="33">
        <f t="shared" si="13"/>
        <v>7.8</v>
      </c>
      <c r="DY6" s="33">
        <f t="shared" si="13"/>
        <v>8.39</v>
      </c>
      <c r="DZ6" s="33">
        <f t="shared" si="13"/>
        <v>10.09</v>
      </c>
      <c r="EA6" s="33">
        <f t="shared" si="13"/>
        <v>10.54</v>
      </c>
      <c r="EB6" s="32" t="str">
        <f>IF(EB7="","",IF(EB7="-","【-】","【"&amp;SUBSTITUTE(TEXT(EB7,"#,##0.00"),"-","△")&amp;"】"))</f>
        <v>【13.18】</v>
      </c>
      <c r="EC6" s="33">
        <f>IF(EC7="",NA(),EC7)</f>
        <v>1.51</v>
      </c>
      <c r="ED6" s="33">
        <f t="shared" ref="ED6:EL6" si="14">IF(ED7="",NA(),ED7)</f>
        <v>1.07</v>
      </c>
      <c r="EE6" s="33">
        <f t="shared" si="14"/>
        <v>0.82</v>
      </c>
      <c r="EF6" s="33">
        <f t="shared" si="14"/>
        <v>0.76</v>
      </c>
      <c r="EG6" s="33">
        <f t="shared" si="14"/>
        <v>0.5</v>
      </c>
      <c r="EH6" s="33">
        <f t="shared" si="14"/>
        <v>0.7</v>
      </c>
      <c r="EI6" s="33">
        <f t="shared" si="14"/>
        <v>0.81</v>
      </c>
      <c r="EJ6" s="33">
        <f t="shared" si="14"/>
        <v>0.59</v>
      </c>
      <c r="EK6" s="33">
        <f t="shared" si="14"/>
        <v>0.6</v>
      </c>
      <c r="EL6" s="33">
        <f t="shared" si="14"/>
        <v>0.56000000000000005</v>
      </c>
      <c r="EM6" s="32" t="str">
        <f>IF(EM7="","",IF(EM7="-","【-】","【"&amp;SUBSTITUTE(TEXT(EM7,"#,##0.00"),"-","△")&amp;"】"))</f>
        <v>【0.85】</v>
      </c>
    </row>
    <row r="7" spans="1:143" s="34" customFormat="1">
      <c r="A7" s="26"/>
      <c r="B7" s="35">
        <v>2015</v>
      </c>
      <c r="C7" s="35">
        <v>322067</v>
      </c>
      <c r="D7" s="35">
        <v>46</v>
      </c>
      <c r="E7" s="35">
        <v>1</v>
      </c>
      <c r="F7" s="35">
        <v>0</v>
      </c>
      <c r="G7" s="35">
        <v>1</v>
      </c>
      <c r="H7" s="35" t="s">
        <v>93</v>
      </c>
      <c r="I7" s="35" t="s">
        <v>94</v>
      </c>
      <c r="J7" s="35" t="s">
        <v>95</v>
      </c>
      <c r="K7" s="35" t="s">
        <v>96</v>
      </c>
      <c r="L7" s="35" t="s">
        <v>97</v>
      </c>
      <c r="M7" s="36" t="s">
        <v>98</v>
      </c>
      <c r="N7" s="36">
        <v>54.68</v>
      </c>
      <c r="O7" s="36">
        <v>78.62</v>
      </c>
      <c r="P7" s="36">
        <v>2688</v>
      </c>
      <c r="Q7" s="36">
        <v>40349</v>
      </c>
      <c r="R7" s="36">
        <v>420.93</v>
      </c>
      <c r="S7" s="36">
        <v>95.86</v>
      </c>
      <c r="T7" s="36">
        <v>31594</v>
      </c>
      <c r="U7" s="36">
        <v>119.26</v>
      </c>
      <c r="V7" s="36">
        <v>264.92</v>
      </c>
      <c r="W7" s="36">
        <v>107.17</v>
      </c>
      <c r="X7" s="36">
        <v>107.37</v>
      </c>
      <c r="Y7" s="36">
        <v>113.4</v>
      </c>
      <c r="Z7" s="36">
        <v>116</v>
      </c>
      <c r="AA7" s="36">
        <v>111.43</v>
      </c>
      <c r="AB7" s="36">
        <v>105.61</v>
      </c>
      <c r="AC7" s="36">
        <v>106.41</v>
      </c>
      <c r="AD7" s="36">
        <v>106.89</v>
      </c>
      <c r="AE7" s="36">
        <v>109.04</v>
      </c>
      <c r="AF7" s="36">
        <v>109.64</v>
      </c>
      <c r="AG7" s="36">
        <v>113.56</v>
      </c>
      <c r="AH7" s="36">
        <v>0</v>
      </c>
      <c r="AI7" s="36">
        <v>0</v>
      </c>
      <c r="AJ7" s="36">
        <v>0</v>
      </c>
      <c r="AK7" s="36">
        <v>0</v>
      </c>
      <c r="AL7" s="36">
        <v>0</v>
      </c>
      <c r="AM7" s="36">
        <v>6.79</v>
      </c>
      <c r="AN7" s="36">
        <v>6.33</v>
      </c>
      <c r="AO7" s="36">
        <v>7.76</v>
      </c>
      <c r="AP7" s="36">
        <v>3.77</v>
      </c>
      <c r="AQ7" s="36">
        <v>3.62</v>
      </c>
      <c r="AR7" s="36">
        <v>0.87</v>
      </c>
      <c r="AS7" s="36">
        <v>479.07</v>
      </c>
      <c r="AT7" s="36">
        <v>641.11</v>
      </c>
      <c r="AU7" s="36">
        <v>599.88</v>
      </c>
      <c r="AV7" s="36">
        <v>160.21</v>
      </c>
      <c r="AW7" s="36">
        <v>177.8</v>
      </c>
      <c r="AX7" s="36">
        <v>832.37</v>
      </c>
      <c r="AY7" s="36">
        <v>852.01</v>
      </c>
      <c r="AZ7" s="36">
        <v>909.68</v>
      </c>
      <c r="BA7" s="36">
        <v>382.09</v>
      </c>
      <c r="BB7" s="36">
        <v>371.31</v>
      </c>
      <c r="BC7" s="36">
        <v>262.74</v>
      </c>
      <c r="BD7" s="36">
        <v>452.51</v>
      </c>
      <c r="BE7" s="36">
        <v>438.4</v>
      </c>
      <c r="BF7" s="36">
        <v>433.77</v>
      </c>
      <c r="BG7" s="36">
        <v>412.48</v>
      </c>
      <c r="BH7" s="36">
        <v>402.32</v>
      </c>
      <c r="BI7" s="36">
        <v>403.15</v>
      </c>
      <c r="BJ7" s="36">
        <v>391.4</v>
      </c>
      <c r="BK7" s="36">
        <v>382.65</v>
      </c>
      <c r="BL7" s="36">
        <v>385.06</v>
      </c>
      <c r="BM7" s="36">
        <v>373.09</v>
      </c>
      <c r="BN7" s="36">
        <v>276.38</v>
      </c>
      <c r="BO7" s="36">
        <v>102.98</v>
      </c>
      <c r="BP7" s="36">
        <v>102.74</v>
      </c>
      <c r="BQ7" s="36">
        <v>106.15</v>
      </c>
      <c r="BR7" s="36">
        <v>110.55</v>
      </c>
      <c r="BS7" s="36">
        <v>106.36</v>
      </c>
      <c r="BT7" s="36">
        <v>94.86</v>
      </c>
      <c r="BU7" s="36">
        <v>95.91</v>
      </c>
      <c r="BV7" s="36">
        <v>96.1</v>
      </c>
      <c r="BW7" s="36">
        <v>99.07</v>
      </c>
      <c r="BX7" s="36">
        <v>99.99</v>
      </c>
      <c r="BY7" s="36">
        <v>104.99</v>
      </c>
      <c r="BZ7" s="36">
        <v>150.77000000000001</v>
      </c>
      <c r="CA7" s="36">
        <v>151.37</v>
      </c>
      <c r="CB7" s="36">
        <v>146.72</v>
      </c>
      <c r="CC7" s="36">
        <v>141.63</v>
      </c>
      <c r="CD7" s="36">
        <v>145.80000000000001</v>
      </c>
      <c r="CE7" s="36">
        <v>179.14</v>
      </c>
      <c r="CF7" s="36">
        <v>179.29</v>
      </c>
      <c r="CG7" s="36">
        <v>178.39</v>
      </c>
      <c r="CH7" s="36">
        <v>173.03</v>
      </c>
      <c r="CI7" s="36">
        <v>171.15</v>
      </c>
      <c r="CJ7" s="36">
        <v>163.72</v>
      </c>
      <c r="CK7" s="36">
        <v>52.84</v>
      </c>
      <c r="CL7" s="36">
        <v>53.3</v>
      </c>
      <c r="CM7" s="36">
        <v>52.8</v>
      </c>
      <c r="CN7" s="36">
        <v>52.71</v>
      </c>
      <c r="CO7" s="36">
        <v>52.46</v>
      </c>
      <c r="CP7" s="36">
        <v>58.76</v>
      </c>
      <c r="CQ7" s="36">
        <v>59.09</v>
      </c>
      <c r="CR7" s="36">
        <v>59.23</v>
      </c>
      <c r="CS7" s="36">
        <v>58.58</v>
      </c>
      <c r="CT7" s="36">
        <v>58.53</v>
      </c>
      <c r="CU7" s="36">
        <v>59.76</v>
      </c>
      <c r="CV7" s="36">
        <v>87.31</v>
      </c>
      <c r="CW7" s="36">
        <v>86.86</v>
      </c>
      <c r="CX7" s="36">
        <v>86.47</v>
      </c>
      <c r="CY7" s="36">
        <v>86.6</v>
      </c>
      <c r="CZ7" s="36">
        <v>87.42</v>
      </c>
      <c r="DA7" s="36">
        <v>84.87</v>
      </c>
      <c r="DB7" s="36">
        <v>85.4</v>
      </c>
      <c r="DC7" s="36">
        <v>85.53</v>
      </c>
      <c r="DD7" s="36">
        <v>85.23</v>
      </c>
      <c r="DE7" s="36">
        <v>85.26</v>
      </c>
      <c r="DF7" s="36">
        <v>89.95</v>
      </c>
      <c r="DG7" s="36">
        <v>34.94</v>
      </c>
      <c r="DH7" s="36">
        <v>35.67</v>
      </c>
      <c r="DI7" s="36">
        <v>39.72</v>
      </c>
      <c r="DJ7" s="36">
        <v>47.88</v>
      </c>
      <c r="DK7" s="36">
        <v>49.54</v>
      </c>
      <c r="DL7" s="36">
        <v>35.53</v>
      </c>
      <c r="DM7" s="36">
        <v>36.36</v>
      </c>
      <c r="DN7" s="36">
        <v>37.340000000000003</v>
      </c>
      <c r="DO7" s="36">
        <v>44.31</v>
      </c>
      <c r="DP7" s="36">
        <v>45.75</v>
      </c>
      <c r="DQ7" s="36">
        <v>47.18</v>
      </c>
      <c r="DR7" s="36">
        <v>16.18</v>
      </c>
      <c r="DS7" s="36">
        <v>16</v>
      </c>
      <c r="DT7" s="36">
        <v>16.170000000000002</v>
      </c>
      <c r="DU7" s="36">
        <v>16.18</v>
      </c>
      <c r="DV7" s="36">
        <v>10.4</v>
      </c>
      <c r="DW7" s="36">
        <v>6.47</v>
      </c>
      <c r="DX7" s="36">
        <v>7.8</v>
      </c>
      <c r="DY7" s="36">
        <v>8.39</v>
      </c>
      <c r="DZ7" s="36">
        <v>10.09</v>
      </c>
      <c r="EA7" s="36">
        <v>10.54</v>
      </c>
      <c r="EB7" s="36">
        <v>13.18</v>
      </c>
      <c r="EC7" s="36">
        <v>1.51</v>
      </c>
      <c r="ED7" s="36">
        <v>1.07</v>
      </c>
      <c r="EE7" s="36">
        <v>0.82</v>
      </c>
      <c r="EF7" s="36">
        <v>0.76</v>
      </c>
      <c r="EG7" s="36">
        <v>0.5</v>
      </c>
      <c r="EH7" s="36">
        <v>0.7</v>
      </c>
      <c r="EI7" s="36">
        <v>0.81</v>
      </c>
      <c r="EJ7" s="36">
        <v>0.59</v>
      </c>
      <c r="EK7" s="36">
        <v>0.6</v>
      </c>
      <c r="EL7" s="36">
        <v>0.56000000000000005</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cp:lastPrinted>2017-02-23T05:36:41Z</cp:lastPrinted>
  <dcterms:modified xsi:type="dcterms:W3CDTF">2017-02-23T05:36:43Z</dcterms:modified>
</cp:coreProperties>
</file>