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経営比較分析表（総務省）\H27\03出雲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<sst xmlns="http://schemas.openxmlformats.org/spreadsheetml/2006/main" count="221" uniqueCount="111">
  <si>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</si>
  <si>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</si>
  <si>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</si>
  <si>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</si>
  <si>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</si>
  <si>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</si>
  <si>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</si>
  <si>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</si>
  <si>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</si>
  <si>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</si>
  <si>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</si>
  <si>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</si>
  <si>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</si>
  <si>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</si>
  <si>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</si>
  <si>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</si>
  <si>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</si>
  <si>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</si>
  <si>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</si>
  <si>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</si>
  <si>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</si>
  <si>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</si>
  <si>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</si>
  <si>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</si>
  <si>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</si>
  <si>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</si>
  <si>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</si>
  <si>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</si>
  <si>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</si>
  <si>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</si>
  <si>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</si>
  <si>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</si>
  <si>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</si>
  <si>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</si>
  <si>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</si>
  <si>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</si>
  <si>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</si>
  <si>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</si>
  <si>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</si>
  <si>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</si>
  <si>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</si>
  <si>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</si>
  <si>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</si>
  <si>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</si>
  <si>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</si>
  <si>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</si>
  <si>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</si>
  <si>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</si>
  <si>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</si>
  <si>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</si>
  <si>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</si>
  <si>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</si>
  <si>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</si>
  <si>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</si>
  <si>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</si>
  <si>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</si>
  <si>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</si>
  <si>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</si>
  <si>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</si>
  <si>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</si>
  <si>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</si>
  <si>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</si>
  <si>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</si>
  <si>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</si>
  <si>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</si>
  <si>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</si>
  <si>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</si>
  <si>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</si>
  <si>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</si>
  <si>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</si>
  <si>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</si>
  <si>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</si>
  <si>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</si>
  <si>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</si>
  <si>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</si>
  <si>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</si>
  <si>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</si>
  <si>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</si>
  <si>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</si>
  <si>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</si>
  <si>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</si>
  <si>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</si>
  <si>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</si>
  <si>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</si>
  <si>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</si>
  <si>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</si>
  <si>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</si>
  <si>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</si>
  <si>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</si>
  <si>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</si>
  <si>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</si>
  <si>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</si>
  <si>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</si>
  <si>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</si>
  <si>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</si>
  <si>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</si>
  <si>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</si>
  <si>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</si>
  <si>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</si>
  <si>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</si>
  <si>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</si>
  <si>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</si>
  <si>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</si>
  <si>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</si>
  <si>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</si>
  <si>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</si>
  <si>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</si>
  <si>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</si>
  <si>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農業集落排水事業は、漁業集落排水、小規模集合排水事業と同一会計で運営を行っている。
経営状況としては、公共下水道との負担の公平性の観点から料金体系が同一となっていることから、料金収入等の自主財源で維持管理経費を賄う事ができず、市債償還額の不足分をあわせ、一般会計繰入金に頼らざるを得ない状況にある。　
　①収益的収支比率は、算定上、算入除外となる資本費平準化債借入額の増加に伴い、年々低下している。
平成27年度は68.01％と、前年度に比べ2.18ポイント低下しているが、経費全体額は減少しているものの、市債元利償還額は増加しており、それに伴う資本費平準化債の借入額の増により、総収益中の一般会計繰入金（資本費充当分）が減少した事によるものである。
　⑤経費回収率、⑥汚水処理原価は、経費の減により数値は昨年度から改善している。
　⑦施設利用率、⑧水洗化率は類似団体平均と同水準であり、昨年度に比べ数値も向上している。
　引き続き接続促進等、普及活動を行い、水洗化率の向上を図っていくことが必要である。</t>
    <rPh sb="1" eb="3">
      <t>ノウギョウ</t>
    </rPh>
    <rPh sb="3" eb="5">
      <t>シュウラク</t>
    </rPh>
    <rPh sb="5" eb="7">
      <t>ハイスイ</t>
    </rPh>
    <rPh sb="7" eb="9">
      <t>ジギョウ</t>
    </rPh>
    <rPh sb="11" eb="13">
      <t>ギョギョウ</t>
    </rPh>
    <rPh sb="13" eb="15">
      <t>シュウラク</t>
    </rPh>
    <rPh sb="15" eb="17">
      <t>ハイスイ</t>
    </rPh>
    <rPh sb="18" eb="21">
      <t>ショウキボ</t>
    </rPh>
    <rPh sb="21" eb="23">
      <t>シュウゴウ</t>
    </rPh>
    <rPh sb="23" eb="25">
      <t>ハイスイ</t>
    </rPh>
    <rPh sb="25" eb="27">
      <t>ジギョウ</t>
    </rPh>
    <rPh sb="28" eb="30">
      <t>ドウイツ</t>
    </rPh>
    <rPh sb="30" eb="32">
      <t>カイケイ</t>
    </rPh>
    <rPh sb="33" eb="35">
      <t>ウンエイ</t>
    </rPh>
    <rPh sb="36" eb="37">
      <t>オコナ</t>
    </rPh>
    <rPh sb="43" eb="45">
      <t>ケイエイ</t>
    </rPh>
    <rPh sb="45" eb="47">
      <t>ジョウキョウ</t>
    </rPh>
    <rPh sb="52" eb="54">
      <t>コウキョウ</t>
    </rPh>
    <rPh sb="54" eb="57">
      <t>ゲスイドウ</t>
    </rPh>
    <rPh sb="59" eb="61">
      <t>フタン</t>
    </rPh>
    <rPh sb="62" eb="65">
      <t>コウヘイセイ</t>
    </rPh>
    <rPh sb="66" eb="68">
      <t>カンテン</t>
    </rPh>
    <rPh sb="70" eb="72">
      <t>リョウキン</t>
    </rPh>
    <rPh sb="72" eb="74">
      <t>タイケイ</t>
    </rPh>
    <rPh sb="75" eb="77">
      <t>ドウイツ</t>
    </rPh>
    <rPh sb="88" eb="90">
      <t>リョウキン</t>
    </rPh>
    <rPh sb="90" eb="92">
      <t>シュウニュウ</t>
    </rPh>
    <rPh sb="92" eb="93">
      <t>トウ</t>
    </rPh>
    <rPh sb="94" eb="96">
      <t>ジシュ</t>
    </rPh>
    <rPh sb="96" eb="98">
      <t>ザイゲン</t>
    </rPh>
    <rPh sb="99" eb="101">
      <t>イジ</t>
    </rPh>
    <rPh sb="101" eb="103">
      <t>カンリ</t>
    </rPh>
    <rPh sb="103" eb="105">
      <t>ケイヒ</t>
    </rPh>
    <rPh sb="106" eb="107">
      <t>マカナ</t>
    </rPh>
    <rPh sb="108" eb="109">
      <t>コト</t>
    </rPh>
    <rPh sb="120" eb="123">
      <t>フソクブン</t>
    </rPh>
    <rPh sb="128" eb="130">
      <t>イッパン</t>
    </rPh>
    <rPh sb="130" eb="132">
      <t>カイケイ</t>
    </rPh>
    <rPh sb="132" eb="134">
      <t>クリイレ</t>
    </rPh>
    <rPh sb="134" eb="135">
      <t>キン</t>
    </rPh>
    <rPh sb="136" eb="137">
      <t>タヨ</t>
    </rPh>
    <rPh sb="141" eb="142">
      <t>エ</t>
    </rPh>
    <rPh sb="144" eb="146">
      <t>ジョウキョウ</t>
    </rPh>
    <rPh sb="154" eb="157">
      <t>シュウエキテキ</t>
    </rPh>
    <rPh sb="157" eb="159">
      <t>シュウシ</t>
    </rPh>
    <rPh sb="159" eb="161">
      <t>ヒリツ</t>
    </rPh>
    <rPh sb="163" eb="165">
      <t>サンテイ</t>
    </rPh>
    <rPh sb="165" eb="166">
      <t>ジョウ</t>
    </rPh>
    <rPh sb="167" eb="169">
      <t>サンニュウ</t>
    </rPh>
    <rPh sb="169" eb="171">
      <t>ジョガイ</t>
    </rPh>
    <rPh sb="174" eb="176">
      <t>シホン</t>
    </rPh>
    <rPh sb="176" eb="177">
      <t>ヒ</t>
    </rPh>
    <rPh sb="177" eb="180">
      <t>ヘイジュンカ</t>
    </rPh>
    <rPh sb="180" eb="181">
      <t>サイ</t>
    </rPh>
    <rPh sb="181" eb="183">
      <t>カリイレ</t>
    </rPh>
    <rPh sb="183" eb="184">
      <t>ガク</t>
    </rPh>
    <rPh sb="185" eb="187">
      <t>ゾウカ</t>
    </rPh>
    <rPh sb="188" eb="189">
      <t>トモナ</t>
    </rPh>
    <rPh sb="191" eb="193">
      <t>ネンネン</t>
    </rPh>
    <rPh sb="193" eb="195">
      <t>テイカ</t>
    </rPh>
    <rPh sb="201" eb="203">
      <t>ヘイセイ</t>
    </rPh>
    <rPh sb="205" eb="207">
      <t>ネンド</t>
    </rPh>
    <rPh sb="216" eb="219">
      <t>ゼンネンド</t>
    </rPh>
    <rPh sb="220" eb="221">
      <t>クラ</t>
    </rPh>
    <rPh sb="230" eb="232">
      <t>テイカ</t>
    </rPh>
    <rPh sb="238" eb="240">
      <t>ケイヒ</t>
    </rPh>
    <rPh sb="240" eb="242">
      <t>ゼンタイ</t>
    </rPh>
    <rPh sb="242" eb="243">
      <t>ガク</t>
    </rPh>
    <rPh sb="244" eb="246">
      <t>ゲンショウ</t>
    </rPh>
    <rPh sb="254" eb="256">
      <t>シサイ</t>
    </rPh>
    <rPh sb="256" eb="258">
      <t>ガンリ</t>
    </rPh>
    <rPh sb="258" eb="260">
      <t>ショウカン</t>
    </rPh>
    <rPh sb="260" eb="261">
      <t>ガク</t>
    </rPh>
    <rPh sb="262" eb="264">
      <t>ゾウカ</t>
    </rPh>
    <rPh sb="272" eb="273">
      <t>トモナ</t>
    </rPh>
    <rPh sb="274" eb="276">
      <t>シホン</t>
    </rPh>
    <rPh sb="276" eb="277">
      <t>ヒ</t>
    </rPh>
    <rPh sb="277" eb="280">
      <t>ヘイジュンカ</t>
    </rPh>
    <rPh sb="280" eb="281">
      <t>サイ</t>
    </rPh>
    <rPh sb="282" eb="284">
      <t>カリイレ</t>
    </rPh>
    <rPh sb="284" eb="285">
      <t>ガク</t>
    </rPh>
    <rPh sb="286" eb="287">
      <t>ゾウ</t>
    </rPh>
    <rPh sb="291" eb="294">
      <t>ソウシュウエキ</t>
    </rPh>
    <rPh sb="294" eb="295">
      <t>チュウ</t>
    </rPh>
    <rPh sb="296" eb="298">
      <t>イッパン</t>
    </rPh>
    <rPh sb="298" eb="300">
      <t>カイケイ</t>
    </rPh>
    <rPh sb="300" eb="302">
      <t>クリイレ</t>
    </rPh>
    <rPh sb="302" eb="303">
      <t>キン</t>
    </rPh>
    <rPh sb="304" eb="306">
      <t>シホン</t>
    </rPh>
    <rPh sb="306" eb="307">
      <t>ヒ</t>
    </rPh>
    <rPh sb="307" eb="309">
      <t>ジュウトウ</t>
    </rPh>
    <rPh sb="309" eb="310">
      <t>ブン</t>
    </rPh>
    <rPh sb="312" eb="314">
      <t>ゲンショウ</t>
    </rPh>
    <rPh sb="316" eb="317">
      <t>コト</t>
    </rPh>
    <rPh sb="329" eb="331">
      <t>ケイヒ</t>
    </rPh>
    <rPh sb="331" eb="333">
      <t>カイシュウ</t>
    </rPh>
    <rPh sb="333" eb="334">
      <t>リツ</t>
    </rPh>
    <rPh sb="344" eb="346">
      <t>ケイヒ</t>
    </rPh>
    <rPh sb="347" eb="348">
      <t>ゲン</t>
    </rPh>
    <rPh sb="351" eb="353">
      <t>スウチ</t>
    </rPh>
    <rPh sb="354" eb="357">
      <t>サクネンド</t>
    </rPh>
    <rPh sb="359" eb="361">
      <t>カイゼン</t>
    </rPh>
    <rPh sb="369" eb="371">
      <t>シセツ</t>
    </rPh>
    <rPh sb="371" eb="374">
      <t>リヨウリツ</t>
    </rPh>
    <rPh sb="376" eb="379">
      <t>スイセンカ</t>
    </rPh>
    <rPh sb="379" eb="380">
      <t>リツ</t>
    </rPh>
    <rPh sb="381" eb="383">
      <t>ルイジ</t>
    </rPh>
    <rPh sb="383" eb="385">
      <t>ダンタイ</t>
    </rPh>
    <rPh sb="385" eb="387">
      <t>ヘイキン</t>
    </rPh>
    <rPh sb="388" eb="389">
      <t>ドウ</t>
    </rPh>
    <rPh sb="389" eb="391">
      <t>スイジュン</t>
    </rPh>
    <rPh sb="395" eb="398">
      <t>サクネンド</t>
    </rPh>
    <rPh sb="399" eb="400">
      <t>クラ</t>
    </rPh>
    <rPh sb="401" eb="403">
      <t>スウチ</t>
    </rPh>
    <rPh sb="413" eb="414">
      <t>ヒ</t>
    </rPh>
    <rPh sb="415" eb="416">
      <t>ツヅ</t>
    </rPh>
    <rPh sb="417" eb="419">
      <t>セツゾク</t>
    </rPh>
    <rPh sb="419" eb="421">
      <t>ソクシン</t>
    </rPh>
    <rPh sb="421" eb="422">
      <t>トウ</t>
    </rPh>
    <rPh sb="423" eb="425">
      <t>フキュウ</t>
    </rPh>
    <rPh sb="425" eb="427">
      <t>カツドウ</t>
    </rPh>
    <rPh sb="428" eb="429">
      <t>オコナ</t>
    </rPh>
    <rPh sb="431" eb="434">
      <t>スイセンカ</t>
    </rPh>
    <rPh sb="434" eb="435">
      <t>リツ</t>
    </rPh>
    <rPh sb="447" eb="449">
      <t>ヒツヨウ</t>
    </rPh>
    <phoneticPr fontId="4"/>
  </si>
  <si>
    <t>　本事業は、平成27年度末で市内に36箇所の処理場を抱え、施設及び機器類の老朽化の状況に応じ、順次修繕、機器更新を行っている状況である。
　しかし、これらの施設の中には供用開始後30年を経過した施設もあることから、今後の更新期を迎えるにあたって、将来にわたる更新コストの抑制、効率的な施設運営を行うため、ストックマネジメント計画の策定、公共下水道に隣接する施設の公共下水道への接続及び施設の統廃合の検討を行い、計画的な更新、長寿命化を図っていく必要がある。</t>
    <rPh sb="1" eb="2">
      <t>ホン</t>
    </rPh>
    <rPh sb="2" eb="4">
      <t>ジギョウ</t>
    </rPh>
    <rPh sb="6" eb="8">
      <t>ヘイセイ</t>
    </rPh>
    <rPh sb="10" eb="13">
      <t>ネンドマツ</t>
    </rPh>
    <rPh sb="14" eb="16">
      <t>シナイ</t>
    </rPh>
    <rPh sb="19" eb="21">
      <t>カショ</t>
    </rPh>
    <rPh sb="22" eb="25">
      <t>ショリジョウ</t>
    </rPh>
    <rPh sb="26" eb="27">
      <t>カカ</t>
    </rPh>
    <rPh sb="29" eb="31">
      <t>シセツ</t>
    </rPh>
    <rPh sb="31" eb="32">
      <t>オヨ</t>
    </rPh>
    <rPh sb="52" eb="54">
      <t>キキ</t>
    </rPh>
    <rPh sb="54" eb="56">
      <t>コウシン</t>
    </rPh>
    <rPh sb="81" eb="82">
      <t>ナカ</t>
    </rPh>
    <rPh sb="84" eb="86">
      <t>キョウヨウ</t>
    </rPh>
    <rPh sb="86" eb="89">
      <t>カイシゴ</t>
    </rPh>
    <rPh sb="91" eb="92">
      <t>ネン</t>
    </rPh>
    <rPh sb="93" eb="95">
      <t>ケイカ</t>
    </rPh>
    <rPh sb="97" eb="99">
      <t>シセツ</t>
    </rPh>
    <rPh sb="107" eb="109">
      <t>コンゴ</t>
    </rPh>
    <rPh sb="110" eb="113">
      <t>コウシンキ</t>
    </rPh>
    <rPh sb="114" eb="115">
      <t>ムカ</t>
    </rPh>
    <rPh sb="123" eb="125">
      <t>ショウライ</t>
    </rPh>
    <rPh sb="129" eb="131">
      <t>コウシン</t>
    </rPh>
    <rPh sb="135" eb="137">
      <t>ヨクセイ</t>
    </rPh>
    <rPh sb="138" eb="141">
      <t>コウリツテキ</t>
    </rPh>
    <rPh sb="142" eb="144">
      <t>シセツ</t>
    </rPh>
    <rPh sb="144" eb="146">
      <t>ウンエイ</t>
    </rPh>
    <rPh sb="147" eb="148">
      <t>オコナ</t>
    </rPh>
    <rPh sb="168" eb="170">
      <t>コウキョウ</t>
    </rPh>
    <rPh sb="170" eb="173">
      <t>ゲスイドウ</t>
    </rPh>
    <rPh sb="174" eb="176">
      <t>リンセツ</t>
    </rPh>
    <rPh sb="178" eb="180">
      <t>シセツ</t>
    </rPh>
    <rPh sb="181" eb="183">
      <t>コウキョウ</t>
    </rPh>
    <rPh sb="183" eb="186">
      <t>ゲスイドウ</t>
    </rPh>
    <rPh sb="188" eb="190">
      <t>セツゾク</t>
    </rPh>
    <rPh sb="190" eb="191">
      <t>オヨ</t>
    </rPh>
    <rPh sb="192" eb="194">
      <t>シセツ</t>
    </rPh>
    <rPh sb="195" eb="198">
      <t>トウハイゴウ</t>
    </rPh>
    <rPh sb="199" eb="201">
      <t>ケントウ</t>
    </rPh>
    <rPh sb="202" eb="203">
      <t>オコナ</t>
    </rPh>
    <rPh sb="205" eb="208">
      <t>ケイカクテキ</t>
    </rPh>
    <rPh sb="209" eb="211">
      <t>コウシン</t>
    </rPh>
    <rPh sb="212" eb="213">
      <t>チョウ</t>
    </rPh>
    <rPh sb="213" eb="216">
      <t>ジュミョウカ</t>
    </rPh>
    <rPh sb="217" eb="218">
      <t>ハカ</t>
    </rPh>
    <rPh sb="222" eb="224">
      <t>ヒツヨウ</t>
    </rPh>
    <phoneticPr fontId="4"/>
  </si>
  <si>
    <t>　本市の農業集落排水施設は、平成28年度末に新設事業を完了し、維持管理主体の事業となる予定である。
　本事業は、比較的小規模な施設が市内に点在しており、老朽化の進んでいる施設もあるため、経費の節減に努めるほか、施設の統廃合、更新及び長寿命化を進め、効率的な管理運営を図っていく必要がある。
　また、事業の財政状況や経営状況を的確に把握し、経営改善に活かすため、平成31年度を目標に企業会計に移行する予定である。</t>
    <rPh sb="1" eb="2">
      <t>ホン</t>
    </rPh>
    <rPh sb="2" eb="3">
      <t>シ</t>
    </rPh>
    <rPh sb="4" eb="6">
      <t>ノウギョウ</t>
    </rPh>
    <rPh sb="6" eb="8">
      <t>シュウラク</t>
    </rPh>
    <rPh sb="8" eb="10">
      <t>ハイスイ</t>
    </rPh>
    <rPh sb="10" eb="12">
      <t>シセツ</t>
    </rPh>
    <rPh sb="14" eb="16">
      <t>ヘイセイ</t>
    </rPh>
    <rPh sb="18" eb="20">
      <t>ネンド</t>
    </rPh>
    <rPh sb="20" eb="21">
      <t>マツ</t>
    </rPh>
    <rPh sb="22" eb="24">
      <t>シンセツ</t>
    </rPh>
    <rPh sb="24" eb="26">
      <t>ジギョウ</t>
    </rPh>
    <rPh sb="27" eb="29">
      <t>カンリョウ</t>
    </rPh>
    <rPh sb="31" eb="33">
      <t>イジ</t>
    </rPh>
    <rPh sb="33" eb="35">
      <t>カンリ</t>
    </rPh>
    <rPh sb="35" eb="37">
      <t>シュタイ</t>
    </rPh>
    <rPh sb="38" eb="40">
      <t>ジギョウ</t>
    </rPh>
    <rPh sb="43" eb="45">
      <t>ヨテイ</t>
    </rPh>
    <rPh sb="51" eb="52">
      <t>ホン</t>
    </rPh>
    <rPh sb="52" eb="54">
      <t>ジギョウ</t>
    </rPh>
    <rPh sb="56" eb="59">
      <t>ヒカクテキ</t>
    </rPh>
    <rPh sb="59" eb="62">
      <t>ショウキボ</t>
    </rPh>
    <rPh sb="63" eb="65">
      <t>シセツ</t>
    </rPh>
    <rPh sb="66" eb="68">
      <t>シナイ</t>
    </rPh>
    <rPh sb="69" eb="71">
      <t>テンザイ</t>
    </rPh>
    <rPh sb="76" eb="79">
      <t>ロウキュウカ</t>
    </rPh>
    <rPh sb="80" eb="81">
      <t>スス</t>
    </rPh>
    <rPh sb="85" eb="87">
      <t>シセツ</t>
    </rPh>
    <rPh sb="93" eb="95">
      <t>ケイヒ</t>
    </rPh>
    <rPh sb="96" eb="98">
      <t>セツゲン</t>
    </rPh>
    <rPh sb="99" eb="100">
      <t>ツト</t>
    </rPh>
    <rPh sb="105" eb="107">
      <t>シセツ</t>
    </rPh>
    <rPh sb="108" eb="111">
      <t>トウハイゴウ</t>
    </rPh>
    <rPh sb="112" eb="114">
      <t>コウシン</t>
    </rPh>
    <rPh sb="114" eb="115">
      <t>オヨ</t>
    </rPh>
    <rPh sb="116" eb="117">
      <t>チョウ</t>
    </rPh>
    <rPh sb="117" eb="120">
      <t>ジュミョウカ</t>
    </rPh>
    <rPh sb="121" eb="122">
      <t>スス</t>
    </rPh>
    <rPh sb="124" eb="127">
      <t>コウリツテキ</t>
    </rPh>
    <rPh sb="128" eb="130">
      <t>カンリ</t>
    </rPh>
    <rPh sb="130" eb="132">
      <t>ウンエイ</t>
    </rPh>
    <rPh sb="133" eb="134">
      <t>ハカ</t>
    </rPh>
    <rPh sb="138" eb="140">
      <t>ヒツヨウ</t>
    </rPh>
    <rPh sb="149" eb="151">
      <t>ジギョウ</t>
    </rPh>
    <rPh sb="152" eb="154">
      <t>ザイセイ</t>
    </rPh>
    <rPh sb="154" eb="156">
      <t>ジョウキョウ</t>
    </rPh>
    <rPh sb="157" eb="159">
      <t>ケイエイ</t>
    </rPh>
    <rPh sb="159" eb="161">
      <t>ジョウキョウ</t>
    </rPh>
    <rPh sb="162" eb="164">
      <t>テキカク</t>
    </rPh>
    <rPh sb="165" eb="167">
      <t>ハアク</t>
    </rPh>
    <rPh sb="169" eb="171">
      <t>ケイエイ</t>
    </rPh>
    <rPh sb="171" eb="173">
      <t>カイゼン</t>
    </rPh>
    <rPh sb="174" eb="175">
      <t>イ</t>
    </rPh>
    <rPh sb="180" eb="182">
      <t>ヘイセイ</t>
    </rPh>
    <rPh sb="184" eb="186">
      <t>ネンド</t>
    </rPh>
    <rPh sb="187" eb="189">
      <t>モクヒョウ</t>
    </rPh>
    <rPh sb="190" eb="192">
      <t>キギョウ</t>
    </rPh>
    <rPh sb="192" eb="194">
      <t>カイケイ</t>
    </rPh>
    <rPh sb="195" eb="197">
      <t>イコウ</t>
    </rPh>
    <rPh sb="199" eb="2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</si>
</sst>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0.03</c:v>
                </c:pt>
                <c:pt idx="4" formatCode="#,##0.00;&quot;△&quot;#,##0.00;&quot;-&quot;">
                  <c:v>0.02</c:v>
                </c:pt>
              </c:numCache>
            </c:numRef>
          </c:val>
        </c:ser>
        <c:dLbls>
          <c:showLegendKey val="0"/>
          <c:showVal val="0"/>
          <c:showCatName val="0"/>
          <c:showSerName val="0"/>
          <c:showPercent val="0"/>
          <c:showBubbleSize val="0"/>
        </c:dLbls>
        <c:gapWidth val="150"/>
        <c:axId val="202606928"/>
        <c:axId val="20260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202606928"/>
        <c:axId val="202608104"/>
      </c:lineChart>
      <c:dateAx>
        <c:axId val="202606928"/>
        <c:scaling>
          <c:orientation val="minMax"/>
        </c:scaling>
        <c:delete val="1"/>
        <c:axPos val="b"/>
        <c:numFmt formatCode="ge" sourceLinked="1"/>
        <c:majorTickMark val="none"/>
        <c:minorTickMark val="none"/>
        <c:tickLblPos val="none"/>
        <c:crossAx val="202608104"/>
        <c:crosses val="autoZero"/>
        <c:auto val="1"/>
        <c:lblOffset val="100"/>
        <c:baseTimeUnit val="years"/>
      </c:dateAx>
      <c:valAx>
        <c:axId val="20260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0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48.55</c:v>
                </c:pt>
                <c:pt idx="1">
                  <c:v>54.13</c:v>
                </c:pt>
                <c:pt idx="2">
                  <c:v>54.39</c:v>
                </c:pt>
                <c:pt idx="3">
                  <c:v>54.2</c:v>
                </c:pt>
                <c:pt idx="4">
                  <c:v>54.63</c:v>
                </c:pt>
              </c:numCache>
            </c:numRef>
          </c:val>
        </c:ser>
        <c:dLbls>
          <c:showLegendKey val="0"/>
          <c:showVal val="0"/>
          <c:showCatName val="0"/>
          <c:showSerName val="0"/>
          <c:showPercent val="0"/>
          <c:showBubbleSize val="0"/>
        </c:dLbls>
        <c:gapWidth val="150"/>
        <c:axId val="206700408"/>
        <c:axId val="2067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60.63</c:v>
                </c:pt>
                <c:pt idx="3">
                  <c:v>58.47</c:v>
                </c:pt>
                <c:pt idx="4">
                  <c:v>57.3</c:v>
                </c:pt>
              </c:numCache>
            </c:numRef>
          </c:val>
          <c:smooth val="0"/>
        </c:ser>
        <c:dLbls>
          <c:showLegendKey val="0"/>
          <c:showVal val="0"/>
          <c:showCatName val="0"/>
          <c:showSerName val="0"/>
          <c:showPercent val="0"/>
          <c:showBubbleSize val="0"/>
        </c:dLbls>
        <c:marker val="1"/>
        <c:smooth val="0"/>
        <c:axId val="206700408"/>
        <c:axId val="206700800"/>
      </c:lineChart>
      <c:dateAx>
        <c:axId val="206700408"/>
        <c:scaling>
          <c:orientation val="minMax"/>
        </c:scaling>
        <c:delete val="1"/>
        <c:axPos val="b"/>
        <c:numFmt formatCode="ge" sourceLinked="1"/>
        <c:majorTickMark val="none"/>
        <c:minorTickMark val="none"/>
        <c:tickLblPos val="none"/>
        <c:crossAx val="206700800"/>
        <c:crosses val="autoZero"/>
        <c:auto val="1"/>
        <c:lblOffset val="100"/>
        <c:baseTimeUnit val="years"/>
      </c:dateAx>
      <c:valAx>
        <c:axId val="2067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0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83.12</c:v>
                </c:pt>
                <c:pt idx="1">
                  <c:v>84.88</c:v>
                </c:pt>
                <c:pt idx="2">
                  <c:v>87.41</c:v>
                </c:pt>
                <c:pt idx="3">
                  <c:v>88.53</c:v>
                </c:pt>
                <c:pt idx="4">
                  <c:v>89.83</c:v>
                </c:pt>
              </c:numCache>
            </c:numRef>
          </c:val>
        </c:ser>
        <c:dLbls>
          <c:showLegendKey val="0"/>
          <c:showVal val="0"/>
          <c:showCatName val="0"/>
          <c:showSerName val="0"/>
          <c:showPercent val="0"/>
          <c:showBubbleSize val="0"/>
        </c:dLbls>
        <c:gapWidth val="150"/>
        <c:axId val="206701976"/>
        <c:axId val="2067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88.66</c:v>
                </c:pt>
                <c:pt idx="3">
                  <c:v>88.58</c:v>
                </c:pt>
                <c:pt idx="4">
                  <c:v>89.43</c:v>
                </c:pt>
              </c:numCache>
            </c:numRef>
          </c:val>
          <c:smooth val="0"/>
        </c:ser>
        <c:dLbls>
          <c:showLegendKey val="0"/>
          <c:showVal val="0"/>
          <c:showCatName val="0"/>
          <c:showSerName val="0"/>
          <c:showPercent val="0"/>
          <c:showBubbleSize val="0"/>
        </c:dLbls>
        <c:marker val="1"/>
        <c:smooth val="0"/>
        <c:axId val="206701976"/>
        <c:axId val="206702368"/>
      </c:lineChart>
      <c:dateAx>
        <c:axId val="206701976"/>
        <c:scaling>
          <c:orientation val="minMax"/>
        </c:scaling>
        <c:delete val="1"/>
        <c:axPos val="b"/>
        <c:numFmt formatCode="ge" sourceLinked="1"/>
        <c:majorTickMark val="none"/>
        <c:minorTickMark val="none"/>
        <c:tickLblPos val="none"/>
        <c:crossAx val="206702368"/>
        <c:crosses val="autoZero"/>
        <c:auto val="1"/>
        <c:lblOffset val="100"/>
        <c:baseTimeUnit val="years"/>
      </c:dateAx>
      <c:valAx>
        <c:axId val="2067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0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76.14</c:v>
                </c:pt>
                <c:pt idx="1">
                  <c:v>70.92</c:v>
                </c:pt>
                <c:pt idx="2">
                  <c:v>70.61</c:v>
                </c:pt>
                <c:pt idx="3">
                  <c:v>70.19</c:v>
                </c:pt>
                <c:pt idx="4">
                  <c:v>68.010000000000005</c:v>
                </c:pt>
              </c:numCache>
            </c:numRef>
          </c:val>
        </c:ser>
        <c:dLbls>
          <c:showLegendKey val="0"/>
          <c:showVal val="0"/>
          <c:showCatName val="0"/>
          <c:showSerName val="0"/>
          <c:showPercent val="0"/>
          <c:showBubbleSize val="0"/>
        </c:dLbls>
        <c:gapWidth val="150"/>
        <c:axId val="202610064"/>
        <c:axId val="20261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610064"/>
        <c:axId val="202610456"/>
      </c:lineChart>
      <c:dateAx>
        <c:axId val="202610064"/>
        <c:scaling>
          <c:orientation val="minMax"/>
        </c:scaling>
        <c:delete val="1"/>
        <c:axPos val="b"/>
        <c:numFmt formatCode="ge" sourceLinked="1"/>
        <c:majorTickMark val="none"/>
        <c:minorTickMark val="none"/>
        <c:tickLblPos val="none"/>
        <c:crossAx val="202610456"/>
        <c:crosses val="autoZero"/>
        <c:auto val="1"/>
        <c:lblOffset val="100"/>
        <c:baseTimeUnit val="years"/>
      </c:dateAx>
      <c:valAx>
        <c:axId val="20261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1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95648"/>
        <c:axId val="20629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95648"/>
        <c:axId val="206296040"/>
      </c:lineChart>
      <c:dateAx>
        <c:axId val="206295648"/>
        <c:scaling>
          <c:orientation val="minMax"/>
        </c:scaling>
        <c:delete val="1"/>
        <c:axPos val="b"/>
        <c:numFmt formatCode="ge" sourceLinked="1"/>
        <c:majorTickMark val="none"/>
        <c:minorTickMark val="none"/>
        <c:tickLblPos val="none"/>
        <c:crossAx val="206296040"/>
        <c:crosses val="autoZero"/>
        <c:auto val="1"/>
        <c:lblOffset val="100"/>
        <c:baseTimeUnit val="years"/>
      </c:dateAx>
      <c:valAx>
        <c:axId val="20629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97216"/>
        <c:axId val="20629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97216"/>
        <c:axId val="206297608"/>
      </c:lineChart>
      <c:dateAx>
        <c:axId val="206297216"/>
        <c:scaling>
          <c:orientation val="minMax"/>
        </c:scaling>
        <c:delete val="1"/>
        <c:axPos val="b"/>
        <c:numFmt formatCode="ge" sourceLinked="1"/>
        <c:majorTickMark val="none"/>
        <c:minorTickMark val="none"/>
        <c:tickLblPos val="none"/>
        <c:crossAx val="206297608"/>
        <c:crosses val="autoZero"/>
        <c:auto val="1"/>
        <c:lblOffset val="100"/>
        <c:baseTimeUnit val="years"/>
      </c:dateAx>
      <c:valAx>
        <c:axId val="20629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401376"/>
        <c:axId val="20640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401376"/>
        <c:axId val="206401768"/>
      </c:lineChart>
      <c:dateAx>
        <c:axId val="206401376"/>
        <c:scaling>
          <c:orientation val="minMax"/>
        </c:scaling>
        <c:delete val="1"/>
        <c:axPos val="b"/>
        <c:numFmt formatCode="ge" sourceLinked="1"/>
        <c:majorTickMark val="none"/>
        <c:minorTickMark val="none"/>
        <c:tickLblPos val="none"/>
        <c:crossAx val="206401768"/>
        <c:crosses val="autoZero"/>
        <c:auto val="1"/>
        <c:lblOffset val="100"/>
        <c:baseTimeUnit val="years"/>
      </c:dateAx>
      <c:valAx>
        <c:axId val="20640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402944"/>
        <c:axId val="20640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402944"/>
        <c:axId val="206403336"/>
      </c:lineChart>
      <c:dateAx>
        <c:axId val="206402944"/>
        <c:scaling>
          <c:orientation val="minMax"/>
        </c:scaling>
        <c:delete val="1"/>
        <c:axPos val="b"/>
        <c:numFmt formatCode="ge" sourceLinked="1"/>
        <c:majorTickMark val="none"/>
        <c:minorTickMark val="none"/>
        <c:tickLblPos val="none"/>
        <c:crossAx val="206403336"/>
        <c:crosses val="autoZero"/>
        <c:auto val="1"/>
        <c:lblOffset val="100"/>
        <c:baseTimeUnit val="years"/>
      </c:dateAx>
      <c:valAx>
        <c:axId val="20640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268.64999999999998</c:v>
                </c:pt>
                <c:pt idx="1">
                  <c:v>525.58000000000004</c:v>
                </c:pt>
                <c:pt idx="2">
                  <c:v>35.119999999999997</c:v>
                </c:pt>
                <c:pt idx="3">
                  <c:v>3.28</c:v>
                </c:pt>
                <c:pt idx="4">
                  <c:v>49.4</c:v>
                </c:pt>
              </c:numCache>
            </c:numRef>
          </c:val>
        </c:ser>
        <c:dLbls>
          <c:showLegendKey val="0"/>
          <c:showVal val="0"/>
          <c:showCatName val="0"/>
          <c:showSerName val="0"/>
          <c:showPercent val="0"/>
          <c:showBubbleSize val="0"/>
        </c:dLbls>
        <c:gapWidth val="150"/>
        <c:axId val="206404512"/>
        <c:axId val="20640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206404512"/>
        <c:axId val="206404904"/>
      </c:lineChart>
      <c:dateAx>
        <c:axId val="206404512"/>
        <c:scaling>
          <c:orientation val="minMax"/>
        </c:scaling>
        <c:delete val="1"/>
        <c:axPos val="b"/>
        <c:numFmt formatCode="ge" sourceLinked="1"/>
        <c:majorTickMark val="none"/>
        <c:minorTickMark val="none"/>
        <c:tickLblPos val="none"/>
        <c:crossAx val="206404904"/>
        <c:crosses val="autoZero"/>
        <c:auto val="1"/>
        <c:lblOffset val="100"/>
        <c:baseTimeUnit val="years"/>
      </c:dateAx>
      <c:valAx>
        <c:axId val="20640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73.91</c:v>
                </c:pt>
                <c:pt idx="1">
                  <c:v>84.59</c:v>
                </c:pt>
                <c:pt idx="2">
                  <c:v>82.68</c:v>
                </c:pt>
                <c:pt idx="3">
                  <c:v>81.55</c:v>
                </c:pt>
                <c:pt idx="4">
                  <c:v>88.94</c:v>
                </c:pt>
              </c:numCache>
            </c:numRef>
          </c:val>
        </c:ser>
        <c:dLbls>
          <c:showLegendKey val="0"/>
          <c:showVal val="0"/>
          <c:showCatName val="0"/>
          <c:showSerName val="0"/>
          <c:showPercent val="0"/>
          <c:showBubbleSize val="0"/>
        </c:dLbls>
        <c:gapWidth val="150"/>
        <c:axId val="206529168"/>
        <c:axId val="20652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64.86</c:v>
                </c:pt>
                <c:pt idx="3">
                  <c:v>62.3</c:v>
                </c:pt>
                <c:pt idx="4">
                  <c:v>59.3</c:v>
                </c:pt>
              </c:numCache>
            </c:numRef>
          </c:val>
          <c:smooth val="0"/>
        </c:ser>
        <c:dLbls>
          <c:showLegendKey val="0"/>
          <c:showVal val="0"/>
          <c:showCatName val="0"/>
          <c:showSerName val="0"/>
          <c:showPercent val="0"/>
          <c:showBubbleSize val="0"/>
        </c:dLbls>
        <c:marker val="1"/>
        <c:smooth val="0"/>
        <c:axId val="206529168"/>
        <c:axId val="206529560"/>
      </c:lineChart>
      <c:dateAx>
        <c:axId val="206529168"/>
        <c:scaling>
          <c:orientation val="minMax"/>
        </c:scaling>
        <c:delete val="1"/>
        <c:axPos val="b"/>
        <c:numFmt formatCode="ge" sourceLinked="1"/>
        <c:majorTickMark val="none"/>
        <c:minorTickMark val="none"/>
        <c:tickLblPos val="none"/>
        <c:crossAx val="206529560"/>
        <c:crosses val="autoZero"/>
        <c:auto val="1"/>
        <c:lblOffset val="100"/>
        <c:baseTimeUnit val="years"/>
      </c:dateAx>
      <c:valAx>
        <c:axId val="20652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2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225.54</c:v>
                </c:pt>
                <c:pt idx="1">
                  <c:v>200.2</c:v>
                </c:pt>
                <c:pt idx="2">
                  <c:v>206.65</c:v>
                </c:pt>
                <c:pt idx="3">
                  <c:v>225.11</c:v>
                </c:pt>
                <c:pt idx="4">
                  <c:v>207.9</c:v>
                </c:pt>
              </c:numCache>
            </c:numRef>
          </c:val>
        </c:ser>
        <c:dLbls>
          <c:showLegendKey val="0"/>
          <c:showVal val="0"/>
          <c:showCatName val="0"/>
          <c:showSerName val="0"/>
          <c:showPercent val="0"/>
          <c:showBubbleSize val="0"/>
        </c:dLbls>
        <c:gapWidth val="150"/>
        <c:axId val="206530736"/>
        <c:axId val="20653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214.41</c:v>
                </c:pt>
                <c:pt idx="3">
                  <c:v>235.07</c:v>
                </c:pt>
                <c:pt idx="4">
                  <c:v>248.14</c:v>
                </c:pt>
              </c:numCache>
            </c:numRef>
          </c:val>
          <c:smooth val="0"/>
        </c:ser>
        <c:dLbls>
          <c:showLegendKey val="0"/>
          <c:showVal val="0"/>
          <c:showCatName val="0"/>
          <c:showSerName val="0"/>
          <c:showPercent val="0"/>
          <c:showBubbleSize val="0"/>
        </c:dLbls>
        <c:marker val="1"/>
        <c:smooth val="0"/>
        <c:axId val="206530736"/>
        <c:axId val="206531128"/>
      </c:lineChart>
      <c:dateAx>
        <c:axId val="206530736"/>
        <c:scaling>
          <c:orientation val="minMax"/>
        </c:scaling>
        <c:delete val="1"/>
        <c:axPos val="b"/>
        <c:numFmt formatCode="ge" sourceLinked="1"/>
        <c:majorTickMark val="none"/>
        <c:minorTickMark val="none"/>
        <c:tickLblPos val="none"/>
        <c:crossAx val="206531128"/>
        <c:crosses val="autoZero"/>
        <c:auto val="1"/>
        <c:lblOffset val="100"/>
        <c:baseTimeUnit val="years"/>
      </c:dateAx>
      <c:valAx>
        <c:axId val="20653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3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 zoomScaleNormal="100" workbookViewId="0">
      <selection activeCell="CD69" sqref="CD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出雲市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175118</v>
      </c>
      <c r="AM8" s="64"/>
      <c r="AN8" s="64"/>
      <c r="AO8" s="64"/>
      <c r="AP8" s="64"/>
      <c r="AQ8" s="64"/>
      <c r="AR8" s="64"/>
      <c r="AS8" s="64"/>
      <c r="AT8" s="63">
        <f>データ!S6</f>
        <v>624.36</v>
      </c>
      <c r="AU8" s="63"/>
      <c r="AV8" s="63"/>
      <c r="AW8" s="63"/>
      <c r="AX8" s="63"/>
      <c r="AY8" s="63"/>
      <c r="AZ8" s="63"/>
      <c r="BA8" s="63"/>
      <c r="BB8" s="63">
        <f>データ!T6</f>
        <v>280.48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16.93</v>
      </c>
      <c r="Q10" s="63"/>
      <c r="R10" s="63"/>
      <c r="S10" s="63"/>
      <c r="T10" s="63"/>
      <c r="U10" s="63"/>
      <c r="V10" s="63"/>
      <c r="W10" s="63">
        <f>データ!P6</f>
        <v>100</v>
      </c>
      <c r="X10" s="63"/>
      <c r="Y10" s="63"/>
      <c r="Z10" s="63"/>
      <c r="AA10" s="63"/>
      <c r="AB10" s="63"/>
      <c r="AC10" s="63"/>
      <c r="AD10" s="64">
        <f>データ!Q6</f>
        <v>3291</v>
      </c>
      <c r="AE10" s="64"/>
      <c r="AF10" s="64"/>
      <c r="AG10" s="64"/>
      <c r="AH10" s="64"/>
      <c r="AI10" s="64"/>
      <c r="AJ10" s="64"/>
      <c r="AK10" s="2"/>
      <c r="AL10" s="64">
        <f>データ!U6</f>
        <v>29619</v>
      </c>
      <c r="AM10" s="64"/>
      <c r="AN10" s="64"/>
      <c r="AO10" s="64"/>
      <c r="AP10" s="64"/>
      <c r="AQ10" s="64"/>
      <c r="AR10" s="64"/>
      <c r="AS10" s="64"/>
      <c r="AT10" s="63">
        <f>データ!V6</f>
        <v>10.57</v>
      </c>
      <c r="AU10" s="63"/>
      <c r="AV10" s="63"/>
      <c r="AW10" s="63"/>
      <c r="AX10" s="63"/>
      <c r="AY10" s="63"/>
      <c r="AZ10" s="63"/>
      <c r="BA10" s="63"/>
      <c r="BB10" s="63">
        <f>データ!W6</f>
        <v>2802.18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322032</v>
      </c>
      <c r="D6" s="31">
        <f t="shared" si="3"/>
        <v>47</v>
      </c>
      <c r="E6" s="31">
        <f t="shared" si="3"/>
        <v>17</v>
      </c>
      <c r="F6" s="31">
        <f t="shared" si="3"/>
        <v>5</v>
      </c>
      <c r="G6" s="31">
        <f t="shared" si="3"/>
        <v>0</v>
      </c>
      <c r="H6" s="31" t="str">
        <f t="shared" si="3"/>
        <v>島根県　出雲市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16.93</v>
      </c>
      <c r="P6" s="32">
        <f t="shared" si="3"/>
        <v>100</v>
      </c>
      <c r="Q6" s="32">
        <f t="shared" si="3"/>
        <v>3291</v>
      </c>
      <c r="R6" s="32">
        <f t="shared" si="3"/>
        <v>175118</v>
      </c>
      <c r="S6" s="32">
        <f t="shared" si="3"/>
        <v>624.36</v>
      </c>
      <c r="T6" s="32">
        <f t="shared" si="3"/>
        <v>280.48</v>
      </c>
      <c r="U6" s="32">
        <f t="shared" si="3"/>
        <v>29619</v>
      </c>
      <c r="V6" s="32">
        <f t="shared" si="3"/>
        <v>10.57</v>
      </c>
      <c r="W6" s="32">
        <f t="shared" si="3"/>
        <v>2802.18</v>
      </c>
      <c r="X6" s="33">
        <f>IF(X7="",NA(),X7)</f>
        <v>76.14</v>
      </c>
      <c r="Y6" s="33">
        <f t="shared" ref="Y6:AG6" si="4">IF(Y7="",NA(),Y7)</f>
        <v>70.92</v>
      </c>
      <c r="Z6" s="33">
        <f t="shared" si="4"/>
        <v>70.61</v>
      </c>
      <c r="AA6" s="33">
        <f t="shared" si="4"/>
        <v>70.19</v>
      </c>
      <c r="AB6" s="33">
        <f t="shared" si="4"/>
        <v>68.010000000000005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268.64999999999998</v>
      </c>
      <c r="BF6" s="33">
        <f t="shared" ref="BF6:BN6" si="7">IF(BF7="",NA(),BF7)</f>
        <v>525.58000000000004</v>
      </c>
      <c r="BG6" s="33">
        <f t="shared" si="7"/>
        <v>35.119999999999997</v>
      </c>
      <c r="BH6" s="33">
        <f t="shared" si="7"/>
        <v>3.28</v>
      </c>
      <c r="BI6" s="33">
        <f t="shared" si="7"/>
        <v>49.4</v>
      </c>
      <c r="BJ6" s="33">
        <f t="shared" si="7"/>
        <v>1239.2</v>
      </c>
      <c r="BK6" s="33">
        <f t="shared" si="7"/>
        <v>1197.82</v>
      </c>
      <c r="BL6" s="33">
        <f t="shared" si="7"/>
        <v>547.95000000000005</v>
      </c>
      <c r="BM6" s="33">
        <f t="shared" si="7"/>
        <v>632.94000000000005</v>
      </c>
      <c r="BN6" s="33">
        <f t="shared" si="7"/>
        <v>721.43</v>
      </c>
      <c r="BO6" s="32" t="str">
        <f>IF(BO7="","",IF(BO7="-","【-】","【"&amp;SUBSTITUTE(TEXT(BO7,"#,##0.00"),"-","△")&amp;"】"))</f>
        <v>【1,015.77】</v>
      </c>
      <c r="BP6" s="33">
        <f>IF(BP7="",NA(),BP7)</f>
        <v>73.91</v>
      </c>
      <c r="BQ6" s="33">
        <f t="shared" ref="BQ6:BY6" si="8">IF(BQ7="",NA(),BQ7)</f>
        <v>84.59</v>
      </c>
      <c r="BR6" s="33">
        <f t="shared" si="8"/>
        <v>82.68</v>
      </c>
      <c r="BS6" s="33">
        <f t="shared" si="8"/>
        <v>81.55</v>
      </c>
      <c r="BT6" s="33">
        <f t="shared" si="8"/>
        <v>88.94</v>
      </c>
      <c r="BU6" s="33">
        <f t="shared" si="8"/>
        <v>51.56</v>
      </c>
      <c r="BV6" s="33">
        <f t="shared" si="8"/>
        <v>51.03</v>
      </c>
      <c r="BW6" s="33">
        <f t="shared" si="8"/>
        <v>64.86</v>
      </c>
      <c r="BX6" s="33">
        <f t="shared" si="8"/>
        <v>62.3</v>
      </c>
      <c r="BY6" s="33">
        <f t="shared" si="8"/>
        <v>59.3</v>
      </c>
      <c r="BZ6" s="32" t="str">
        <f>IF(BZ7="","",IF(BZ7="-","【-】","【"&amp;SUBSTITUTE(TEXT(BZ7,"#,##0.00"),"-","△")&amp;"】"))</f>
        <v>【52.78】</v>
      </c>
      <c r="CA6" s="33">
        <f>IF(CA7="",NA(),CA7)</f>
        <v>225.54</v>
      </c>
      <c r="CB6" s="33">
        <f t="shared" ref="CB6:CJ6" si="9">IF(CB7="",NA(),CB7)</f>
        <v>200.2</v>
      </c>
      <c r="CC6" s="33">
        <f t="shared" si="9"/>
        <v>206.65</v>
      </c>
      <c r="CD6" s="33">
        <f t="shared" si="9"/>
        <v>225.11</v>
      </c>
      <c r="CE6" s="33">
        <f t="shared" si="9"/>
        <v>207.9</v>
      </c>
      <c r="CF6" s="33">
        <f t="shared" si="9"/>
        <v>283.26</v>
      </c>
      <c r="CG6" s="33">
        <f t="shared" si="9"/>
        <v>289.60000000000002</v>
      </c>
      <c r="CH6" s="33">
        <f t="shared" si="9"/>
        <v>214.41</v>
      </c>
      <c r="CI6" s="33">
        <f t="shared" si="9"/>
        <v>235.07</v>
      </c>
      <c r="CJ6" s="33">
        <f t="shared" si="9"/>
        <v>248.14</v>
      </c>
      <c r="CK6" s="32" t="str">
        <f>IF(CK7="","",IF(CK7="-","【-】","【"&amp;SUBSTITUTE(TEXT(CK7,"#,##0.00"),"-","△")&amp;"】"))</f>
        <v>【289.81】</v>
      </c>
      <c r="CL6" s="33">
        <f>IF(CL7="",NA(),CL7)</f>
        <v>48.55</v>
      </c>
      <c r="CM6" s="33">
        <f t="shared" ref="CM6:CU6" si="10">IF(CM7="",NA(),CM7)</f>
        <v>54.13</v>
      </c>
      <c r="CN6" s="33">
        <f t="shared" si="10"/>
        <v>54.39</v>
      </c>
      <c r="CO6" s="33">
        <f t="shared" si="10"/>
        <v>54.2</v>
      </c>
      <c r="CP6" s="33">
        <f t="shared" si="10"/>
        <v>54.63</v>
      </c>
      <c r="CQ6" s="33">
        <f t="shared" si="10"/>
        <v>55.2</v>
      </c>
      <c r="CR6" s="33">
        <f t="shared" si="10"/>
        <v>54.74</v>
      </c>
      <c r="CS6" s="33">
        <f t="shared" si="10"/>
        <v>60.63</v>
      </c>
      <c r="CT6" s="33">
        <f t="shared" si="10"/>
        <v>58.47</v>
      </c>
      <c r="CU6" s="33">
        <f t="shared" si="10"/>
        <v>57.3</v>
      </c>
      <c r="CV6" s="32" t="str">
        <f>IF(CV7="","",IF(CV7="-","【-】","【"&amp;SUBSTITUTE(TEXT(CV7,"#,##0.00"),"-","△")&amp;"】"))</f>
        <v>【52.74】</v>
      </c>
      <c r="CW6" s="33">
        <f>IF(CW7="",NA(),CW7)</f>
        <v>83.12</v>
      </c>
      <c r="CX6" s="33">
        <f t="shared" ref="CX6:DF6" si="11">IF(CX7="",NA(),CX7)</f>
        <v>84.88</v>
      </c>
      <c r="CY6" s="33">
        <f t="shared" si="11"/>
        <v>87.41</v>
      </c>
      <c r="CZ6" s="33">
        <f t="shared" si="11"/>
        <v>88.53</v>
      </c>
      <c r="DA6" s="33">
        <f t="shared" si="11"/>
        <v>89.83</v>
      </c>
      <c r="DB6" s="33">
        <f t="shared" si="11"/>
        <v>83.73</v>
      </c>
      <c r="DC6" s="33">
        <f t="shared" si="11"/>
        <v>83.88</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0.03</v>
      </c>
      <c r="EH6" s="33">
        <f t="shared" si="14"/>
        <v>0.02</v>
      </c>
      <c r="EI6" s="33">
        <f t="shared" si="14"/>
        <v>0.03</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322032</v>
      </c>
      <c r="D7" s="35">
        <v>47</v>
      </c>
      <c r="E7" s="35">
        <v>17</v>
      </c>
      <c r="F7" s="35">
        <v>5</v>
      </c>
      <c r="G7" s="35">
        <v>0</v>
      </c>
      <c r="H7" s="35" t="s">
        <v>96</v>
      </c>
      <c r="I7" s="35" t="s">
        <v>97</v>
      </c>
      <c r="J7" s="35" t="s">
        <v>98</v>
      </c>
      <c r="K7" s="35" t="s">
        <v>99</v>
      </c>
      <c r="L7" s="35" t="s">
        <v>100</v>
      </c>
      <c r="M7" s="36" t="s">
        <v>101</v>
      </c>
      <c r="N7" s="36" t="s">
        <v>102</v>
      </c>
      <c r="O7" s="36">
        <v>16.93</v>
      </c>
      <c r="P7" s="36">
        <v>100</v>
      </c>
      <c r="Q7" s="36">
        <v>3291</v>
      </c>
      <c r="R7" s="36">
        <v>175118</v>
      </c>
      <c r="S7" s="36">
        <v>624.36</v>
      </c>
      <c r="T7" s="36">
        <v>280.48</v>
      </c>
      <c r="U7" s="36">
        <v>29619</v>
      </c>
      <c r="V7" s="36">
        <v>10.57</v>
      </c>
      <c r="W7" s="36">
        <v>2802.18</v>
      </c>
      <c r="X7" s="36">
        <v>76.14</v>
      </c>
      <c r="Y7" s="36">
        <v>70.92</v>
      </c>
      <c r="Z7" s="36">
        <v>70.61</v>
      </c>
      <c r="AA7" s="36">
        <v>70.19</v>
      </c>
      <c r="AB7" s="36">
        <v>68.010000000000005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268.64999999999998</v>
      </c>
      <c r="BF7" s="36">
        <v>525.58000000000004</v>
      </c>
      <c r="BG7" s="36">
        <v>35.119999999999997</v>
      </c>
      <c r="BH7" s="36">
        <v>3.28</v>
      </c>
      <c r="BI7" s="36">
        <v>49.4</v>
      </c>
      <c r="BJ7" s="36">
        <v>1239.2</v>
      </c>
      <c r="BK7" s="36">
        <v>1197.82</v>
      </c>
      <c r="BL7" s="36">
        <v>547.95000000000005</v>
      </c>
      <c r="BM7" s="36">
        <v>632.94000000000005</v>
      </c>
      <c r="BN7" s="36">
        <v>721.43</v>
      </c>
      <c r="BO7" s="36">
        <v>1015.77</v>
      </c>
      <c r="BP7" s="36">
        <v>73.91</v>
      </c>
      <c r="BQ7" s="36">
        <v>84.59</v>
      </c>
      <c r="BR7" s="36">
        <v>82.68</v>
      </c>
      <c r="BS7" s="36">
        <v>81.55</v>
      </c>
      <c r="BT7" s="36">
        <v>88.94</v>
      </c>
      <c r="BU7" s="36">
        <v>51.56</v>
      </c>
      <c r="BV7" s="36">
        <v>51.03</v>
      </c>
      <c r="BW7" s="36">
        <v>64.86</v>
      </c>
      <c r="BX7" s="36">
        <v>62.3</v>
      </c>
      <c r="BY7" s="36">
        <v>59.3</v>
      </c>
      <c r="BZ7" s="36">
        <v>52.78</v>
      </c>
      <c r="CA7" s="36">
        <v>225.54</v>
      </c>
      <c r="CB7" s="36">
        <v>200.2</v>
      </c>
      <c r="CC7" s="36">
        <v>206.65</v>
      </c>
      <c r="CD7" s="36">
        <v>225.11</v>
      </c>
      <c r="CE7" s="36">
        <v>207.9</v>
      </c>
      <c r="CF7" s="36">
        <v>283.26</v>
      </c>
      <c r="CG7" s="36">
        <v>289.60000000000002</v>
      </c>
      <c r="CH7" s="36">
        <v>214.41</v>
      </c>
      <c r="CI7" s="36">
        <v>235.07</v>
      </c>
      <c r="CJ7" s="36">
        <v>248.14</v>
      </c>
      <c r="CK7" s="36">
        <v>289.81</v>
      </c>
      <c r="CL7" s="36">
        <v>48.55</v>
      </c>
      <c r="CM7" s="36">
        <v>54.13</v>
      </c>
      <c r="CN7" s="36">
        <v>54.39</v>
      </c>
      <c r="CO7" s="36">
        <v>54.2</v>
      </c>
      <c r="CP7" s="36">
        <v>54.63</v>
      </c>
      <c r="CQ7" s="36">
        <v>55.2</v>
      </c>
      <c r="CR7" s="36">
        <v>54.74</v>
      </c>
      <c r="CS7" s="36">
        <v>60.63</v>
      </c>
      <c r="CT7" s="36">
        <v>58.47</v>
      </c>
      <c r="CU7" s="36">
        <v>57.3</v>
      </c>
      <c r="CV7" s="36">
        <v>52.74</v>
      </c>
      <c r="CW7" s="36">
        <v>83.12</v>
      </c>
      <c r="CX7" s="36">
        <v>84.88</v>
      </c>
      <c r="CY7" s="36">
        <v>87.41</v>
      </c>
      <c r="CZ7" s="36">
        <v>88.53</v>
      </c>
      <c r="DA7" s="36">
        <v>89.83</v>
      </c>
      <c r="DB7" s="36">
        <v>83.73</v>
      </c>
      <c r="DC7" s="36">
        <v>83.88</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0.03</v>
      </c>
      <c r="EH7" s="36">
        <v>0.02</v>
      </c>
      <c r="EI7" s="36">
        <v>0.03</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2017-02-14T02:05:03Z</cp:lastPrinted>
  <dcterms:created xsi:type="dcterms:W3CDTF">2017-02-08T03:13:47Z</dcterms:created>
  <dcterms:modified xsi:type="dcterms:W3CDTF">2017-02-14T02:05:54Z</dcterms:modified>
  <cp:category/>
</cp:coreProperties>
</file>