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経営比較分析表（総務省）\H27\03出雲市\"/>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<sst xmlns="http://schemas.openxmlformats.org/spreadsheetml/2006/main" count="221" uniqueCount="111">
  <si>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</si>
  <si>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</si>
  <si>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</si>
  <si>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</si>
  <si>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</si>
  <si>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</si>
  <si>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</si>
  <si>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</si>
  <si>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</si>
  <si>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</si>
  <si>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</si>
  <si>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</si>
  <si>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</si>
  <si>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</si>
  <si>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</si>
  <si>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</si>
  <si>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</si>
  <si>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</si>
  <si>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</si>
  <si>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</si>
  <si>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</si>
  <si>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</si>
  <si>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</si>
  <si>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</si>
  <si>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</si>
  <si>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</si>
  <si>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</si>
  <si>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</si>
  <si>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</si>
  <si>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</si>
  <si>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</si>
  <si>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</si>
  <si>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</si>
  <si>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</si>
  <si>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</si>
  <si>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</si>
  <si>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</si>
  <si>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</si>
  <si>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</si>
  <si>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</si>
  <si>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</si>
  <si>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</si>
  <si>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</si>
  <si>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</si>
  <si>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</si>
  <si>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</si>
  <si>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</si>
  <si>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</si>
  <si>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</si>
  <si>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</si>
  <si>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</si>
  <si>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</si>
  <si>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</si>
  <si>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</si>
  <si>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</si>
  <si>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</si>
  <si>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</si>
  <si>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</si>
  <si>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</si>
  <si>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</si>
  <si>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</si>
  <si>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</si>
  <si>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</si>
  <si>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</si>
  <si>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</si>
  <si>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</si>
  <si>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</si>
  <si>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</si>
  <si>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</si>
  <si>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</si>
  <si>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</si>
  <si>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</si>
  <si>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</si>
  <si>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</si>
  <si>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</si>
  <si>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</si>
  <si>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</si>
  <si>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</si>
  <si>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</si>
  <si>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</si>
  <si>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</si>
  <si>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</si>
  <si>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</si>
  <si>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</si>
  <si>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</si>
  <si>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</si>
  <si>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</si>
  <si>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</si>
  <si>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</si>
  <si>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</si>
  <si>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</si>
  <si>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</si>
  <si>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</si>
  <si>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</si>
  <si>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</si>
  <si>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</si>
  <si>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</si>
  <si>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</si>
  <si>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</si>
  <si>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</si>
  <si>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</si>
  <si>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</si>
  <si>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</si>
  <si>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</si>
  <si>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</si>
  <si>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</si>
  <si>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</si>
  <si>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</si>
  <si>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公共下水道事業と同一会計で事業を行っており、使用料収入等の自主財源で維持管理経費及び資本費の一部を賄うほか、一般会計繰入金、資本費平準化債等の借入によって実質収支を均衡としている。
　①収益的収支比率は、算定上で算入外となる資本費平準化債借入額の増加の影響等により、年々低下している。
　平成27年度は、前年度から2.76ポイント低下しているが、これは経費総額に大きな増減がなかったのに対し、資本費平準化債借入額が増となったことから、総収益の一般会計繰入金（資本費充当分）が減となったためである。
　総収益に占める料金収入の割合は47.02％であり、前年度に比べ相対的に上昇しているが、金額としては横ばいであり、新設事業が終了していることから大きな増額要因は見込めない状況である。
　④企業債残高対事業規模比率は、市債残高が減少傾向にあるため、類似団体平均より下回っている。
　⑤経費回収率、⑥汚水処理原価は、資本費の増加により、数値はいずれも悪化しているが、類似団体平均を上回っている。
　⑦施設利用率、⑧水洗化率は、いずれも類似団体平均を上回っているが、新設事業が終了していることから、今後については大きな向上は見込めない状況である。</t>
    <rPh sb="1" eb="3">
      <t>トクテイ</t>
    </rPh>
    <rPh sb="3" eb="5">
      <t>カンキョウ</t>
    </rPh>
    <rPh sb="5" eb="7">
      <t>ホゼン</t>
    </rPh>
    <rPh sb="7" eb="9">
      <t>コウキョウ</t>
    </rPh>
    <rPh sb="16" eb="18">
      <t>コウキョウ</t>
    </rPh>
    <rPh sb="18" eb="21">
      <t>ゲスイドウ</t>
    </rPh>
    <rPh sb="21" eb="23">
      <t>ジギョウ</t>
    </rPh>
    <rPh sb="24" eb="26">
      <t>ドウイツ</t>
    </rPh>
    <rPh sb="26" eb="28">
      <t>カイケイ</t>
    </rPh>
    <rPh sb="29" eb="31">
      <t>ジギョウ</t>
    </rPh>
    <rPh sb="32" eb="33">
      <t>オコナ</t>
    </rPh>
    <rPh sb="43" eb="44">
      <t>トウ</t>
    </rPh>
    <rPh sb="45" eb="47">
      <t>ジシュ</t>
    </rPh>
    <rPh sb="47" eb="49">
      <t>ザイゲン</t>
    </rPh>
    <rPh sb="50" eb="52">
      <t>イジ</t>
    </rPh>
    <rPh sb="52" eb="54">
      <t>カンリ</t>
    </rPh>
    <rPh sb="54" eb="56">
      <t>ケイヒ</t>
    </rPh>
    <rPh sb="56" eb="57">
      <t>オヨ</t>
    </rPh>
    <rPh sb="58" eb="60">
      <t>シホン</t>
    </rPh>
    <rPh sb="60" eb="61">
      <t>ヒ</t>
    </rPh>
    <rPh sb="62" eb="64">
      <t>イチブ</t>
    </rPh>
    <rPh sb="65" eb="66">
      <t>マカナ</t>
    </rPh>
    <rPh sb="109" eb="112">
      <t>シュウエキテキ</t>
    </rPh>
    <rPh sb="112" eb="114">
      <t>シュウシ</t>
    </rPh>
    <rPh sb="114" eb="116">
      <t>ヒリツ</t>
    </rPh>
    <rPh sb="118" eb="120">
      <t>サンテイ</t>
    </rPh>
    <rPh sb="120" eb="121">
      <t>ジョウ</t>
    </rPh>
    <rPh sb="122" eb="124">
      <t>サンニュウ</t>
    </rPh>
    <rPh sb="124" eb="125">
      <t>ガイ</t>
    </rPh>
    <rPh sb="142" eb="144">
      <t>エイキョウ</t>
    </rPh>
    <rPh sb="144" eb="145">
      <t>トウ</t>
    </rPh>
    <rPh sb="149" eb="151">
      <t>ネンネン</t>
    </rPh>
    <rPh sb="151" eb="153">
      <t>テイカ</t>
    </rPh>
    <rPh sb="160" eb="162">
      <t>ヘイセイ</t>
    </rPh>
    <rPh sb="164" eb="166">
      <t>ネンド</t>
    </rPh>
    <rPh sb="168" eb="171">
      <t>ゼンネンド</t>
    </rPh>
    <rPh sb="181" eb="183">
      <t>テイカ</t>
    </rPh>
    <rPh sb="192" eb="194">
      <t>ケイヒ</t>
    </rPh>
    <rPh sb="194" eb="196">
      <t>ソウガク</t>
    </rPh>
    <rPh sb="197" eb="198">
      <t>オオ</t>
    </rPh>
    <rPh sb="200" eb="201">
      <t>ゾウ</t>
    </rPh>
    <rPh sb="201" eb="202">
      <t>ゲン</t>
    </rPh>
    <rPh sb="209" eb="210">
      <t>タイ</t>
    </rPh>
    <rPh sb="212" eb="214">
      <t>シホン</t>
    </rPh>
    <rPh sb="214" eb="215">
      <t>ヒ</t>
    </rPh>
    <rPh sb="215" eb="218">
      <t>ヘイジュンカ</t>
    </rPh>
    <rPh sb="218" eb="219">
      <t>サイ</t>
    </rPh>
    <rPh sb="219" eb="221">
      <t>カリイレ</t>
    </rPh>
    <rPh sb="221" eb="222">
      <t>ガク</t>
    </rPh>
    <rPh sb="233" eb="236">
      <t>ソウシュウエキ</t>
    </rPh>
    <rPh sb="237" eb="239">
      <t>イッパン</t>
    </rPh>
    <rPh sb="239" eb="241">
      <t>カイケイ</t>
    </rPh>
    <rPh sb="241" eb="243">
      <t>クリイレ</t>
    </rPh>
    <rPh sb="243" eb="244">
      <t>キン</t>
    </rPh>
    <rPh sb="245" eb="247">
      <t>シホン</t>
    </rPh>
    <rPh sb="247" eb="248">
      <t>ヒ</t>
    </rPh>
    <rPh sb="248" eb="250">
      <t>ジュウトウ</t>
    </rPh>
    <rPh sb="250" eb="251">
      <t>ブン</t>
    </rPh>
    <rPh sb="253" eb="254">
      <t>ゲン</t>
    </rPh>
    <rPh sb="266" eb="269">
      <t>ソウシュウエキ</t>
    </rPh>
    <rPh sb="270" eb="271">
      <t>シ</t>
    </rPh>
    <rPh sb="273" eb="275">
      <t>リョウキン</t>
    </rPh>
    <rPh sb="275" eb="277">
      <t>シュウニュウ</t>
    </rPh>
    <rPh sb="278" eb="280">
      <t>ワリアイ</t>
    </rPh>
    <rPh sb="291" eb="294">
      <t>ゼンネンド</t>
    </rPh>
    <rPh sb="295" eb="296">
      <t>クラ</t>
    </rPh>
    <rPh sb="297" eb="300">
      <t>ソウタイテキ</t>
    </rPh>
    <rPh sb="301" eb="303">
      <t>ジョウショウ</t>
    </rPh>
    <rPh sb="309" eb="311">
      <t>キンガク</t>
    </rPh>
    <rPh sb="315" eb="316">
      <t>ヨコ</t>
    </rPh>
    <rPh sb="322" eb="324">
      <t>シンセツ</t>
    </rPh>
    <rPh sb="324" eb="326">
      <t>ジギョウ</t>
    </rPh>
    <rPh sb="327" eb="329">
      <t>シュウリョウ</t>
    </rPh>
    <rPh sb="337" eb="338">
      <t>オオ</t>
    </rPh>
    <rPh sb="340" eb="342">
      <t>ゾウガク</t>
    </rPh>
    <rPh sb="342" eb="344">
      <t>ヨウイン</t>
    </rPh>
    <rPh sb="345" eb="347">
      <t>ミコ</t>
    </rPh>
    <rPh sb="350" eb="352">
      <t>ジョウキョウ</t>
    </rPh>
    <rPh sb="359" eb="361">
      <t>キギョウ</t>
    </rPh>
    <rPh sb="361" eb="362">
      <t>サイ</t>
    </rPh>
    <rPh sb="362" eb="364">
      <t>ザンダカ</t>
    </rPh>
    <rPh sb="364" eb="365">
      <t>タイ</t>
    </rPh>
    <rPh sb="365" eb="367">
      <t>ジギョウ</t>
    </rPh>
    <rPh sb="367" eb="369">
      <t>キボ</t>
    </rPh>
    <rPh sb="369" eb="371">
      <t>ヒリツ</t>
    </rPh>
    <rPh sb="373" eb="375">
      <t>シサイ</t>
    </rPh>
    <rPh sb="375" eb="377">
      <t>ザンダカ</t>
    </rPh>
    <rPh sb="378" eb="380">
      <t>ゲンショウ</t>
    </rPh>
    <rPh sb="380" eb="382">
      <t>ケイコウ</t>
    </rPh>
    <rPh sb="388" eb="390">
      <t>ルイジ</t>
    </rPh>
    <rPh sb="390" eb="392">
      <t>ダンタイ</t>
    </rPh>
    <rPh sb="392" eb="394">
      <t>ヘイキン</t>
    </rPh>
    <rPh sb="396" eb="398">
      <t>シタマワ</t>
    </rPh>
    <rPh sb="421" eb="423">
      <t>シホン</t>
    </rPh>
    <rPh sb="423" eb="424">
      <t>ヒ</t>
    </rPh>
    <rPh sb="425" eb="427">
      <t>ゾウカ</t>
    </rPh>
    <rPh sb="431" eb="433">
      <t>スウチ</t>
    </rPh>
    <rPh sb="438" eb="440">
      <t>アッカ</t>
    </rPh>
    <rPh sb="446" eb="448">
      <t>ルイジ</t>
    </rPh>
    <rPh sb="448" eb="450">
      <t>ダンタイ</t>
    </rPh>
    <rPh sb="450" eb="452">
      <t>ヘイキン</t>
    </rPh>
    <rPh sb="453" eb="455">
      <t>ウワマワ</t>
    </rPh>
    <rPh sb="463" eb="465">
      <t>シセツ</t>
    </rPh>
    <rPh sb="465" eb="468">
      <t>リヨウリツ</t>
    </rPh>
    <rPh sb="487" eb="488">
      <t>ウエ</t>
    </rPh>
    <rPh sb="511" eb="513">
      <t>コンゴ</t>
    </rPh>
    <rPh sb="521" eb="523">
      <t>コウジョウ</t>
    </rPh>
    <phoneticPr fontId="4"/>
  </si>
  <si>
    <t>　特定環境保全公共下水道の3施設のうち、2施設が供用開始後25年以上を経過し、老朽化が進んでいるため、平成25年度から長寿命化事業を実施している。
　今後はストックマネジメント計画の策定等により、管渠、機器について計画的な更新、長寿命化を図っていく予定である。</t>
    <rPh sb="1" eb="3">
      <t>トクテイ</t>
    </rPh>
    <rPh sb="3" eb="5">
      <t>カンキョウ</t>
    </rPh>
    <rPh sb="5" eb="7">
      <t>ホゼン</t>
    </rPh>
    <rPh sb="7" eb="9">
      <t>コウキョウ</t>
    </rPh>
    <rPh sb="9" eb="12">
      <t>ゲスイドウ</t>
    </rPh>
    <rPh sb="14" eb="16">
      <t>シセツ</t>
    </rPh>
    <rPh sb="21" eb="23">
      <t>シセツ</t>
    </rPh>
    <rPh sb="24" eb="26">
      <t>キョウヨウ</t>
    </rPh>
    <rPh sb="26" eb="29">
      <t>カイシゴ</t>
    </rPh>
    <rPh sb="31" eb="34">
      <t>ネンイジョウ</t>
    </rPh>
    <rPh sb="35" eb="37">
      <t>ケイカ</t>
    </rPh>
    <rPh sb="39" eb="42">
      <t>ロウキュウカ</t>
    </rPh>
    <rPh sb="43" eb="44">
      <t>スス</t>
    </rPh>
    <rPh sb="51" eb="53">
      <t>ヘイセイ</t>
    </rPh>
    <rPh sb="55" eb="57">
      <t>ネンド</t>
    </rPh>
    <rPh sb="59" eb="60">
      <t>チョウ</t>
    </rPh>
    <rPh sb="60" eb="63">
      <t>ジュミョウカ</t>
    </rPh>
    <rPh sb="63" eb="65">
      <t>ジギョウ</t>
    </rPh>
    <rPh sb="66" eb="68">
      <t>ジッシ</t>
    </rPh>
    <rPh sb="98" eb="100">
      <t>カンキョ</t>
    </rPh>
    <rPh sb="101" eb="103">
      <t>キキ</t>
    </rPh>
    <phoneticPr fontId="4"/>
  </si>
  <si>
    <t>　本事業は、新設事業は終了し、維持管理主体の事業運営となっており、現在実施中の長寿命化事業後の施設更新は現在予定されていない。
　また、水洗化率は94.18％と高く、新規接続等による収入増が見込めない状況にあることから、経費の削減を含め、より効率的な運営をめざしていく必要がある。
　なお、事業の財政状況や経営状況を的確に把握し、経営改善に活かすため、平成31年度を目標に企業会計に移行する予定である。</t>
    <rPh sb="1" eb="2">
      <t>ホン</t>
    </rPh>
    <rPh sb="2" eb="4">
      <t>ジギョウ</t>
    </rPh>
    <rPh sb="6" eb="8">
      <t>シンセツ</t>
    </rPh>
    <rPh sb="8" eb="10">
      <t>ジギョウ</t>
    </rPh>
    <rPh sb="11" eb="13">
      <t>シュウリョウ</t>
    </rPh>
    <rPh sb="15" eb="17">
      <t>イジ</t>
    </rPh>
    <rPh sb="17" eb="19">
      <t>カンリ</t>
    </rPh>
    <rPh sb="19" eb="21">
      <t>シュタイ</t>
    </rPh>
    <rPh sb="22" eb="24">
      <t>ジギョウ</t>
    </rPh>
    <rPh sb="24" eb="26">
      <t>ウンエイ</t>
    </rPh>
    <rPh sb="33" eb="35">
      <t>ゲンザイ</t>
    </rPh>
    <rPh sb="35" eb="38">
      <t>ジッシチュウ</t>
    </rPh>
    <rPh sb="39" eb="40">
      <t>チョウ</t>
    </rPh>
    <rPh sb="40" eb="43">
      <t>ジュミョウカ</t>
    </rPh>
    <rPh sb="43" eb="45">
      <t>ジギョウ</t>
    </rPh>
    <rPh sb="45" eb="46">
      <t>ゴ</t>
    </rPh>
    <rPh sb="47" eb="49">
      <t>シセツ</t>
    </rPh>
    <rPh sb="49" eb="51">
      <t>コウシン</t>
    </rPh>
    <rPh sb="52" eb="54">
      <t>ゲンザイ</t>
    </rPh>
    <rPh sb="54" eb="56">
      <t>ヨテイ</t>
    </rPh>
    <rPh sb="68" eb="71">
      <t>スイセンカ</t>
    </rPh>
    <rPh sb="71" eb="72">
      <t>リツ</t>
    </rPh>
    <rPh sb="80" eb="81">
      <t>タカ</t>
    </rPh>
    <rPh sb="83" eb="85">
      <t>シンキ</t>
    </rPh>
    <rPh sb="85" eb="87">
      <t>セツゾク</t>
    </rPh>
    <rPh sb="87" eb="88">
      <t>トウ</t>
    </rPh>
    <rPh sb="91" eb="94">
      <t>シュウニュウゾウ</t>
    </rPh>
    <rPh sb="95" eb="97">
      <t>ミコ</t>
    </rPh>
    <rPh sb="100" eb="102">
      <t>ジョウキョウ</t>
    </rPh>
    <rPh sb="110" eb="112">
      <t>ケイヒ</t>
    </rPh>
    <rPh sb="113" eb="115">
      <t>サクゲン</t>
    </rPh>
    <rPh sb="116" eb="117">
      <t>フク</t>
    </rPh>
    <rPh sb="121" eb="124">
      <t>コウリツテキ</t>
    </rPh>
    <rPh sb="125" eb="127">
      <t>ウンエイ</t>
    </rPh>
    <rPh sb="134" eb="136">
      <t>ヒツヨウ</t>
    </rPh>
    <rPh sb="145" eb="147">
      <t>ジギョウ</t>
    </rPh>
    <rPh sb="148" eb="150">
      <t>ザイセイ</t>
    </rPh>
    <rPh sb="150" eb="152">
      <t>ジョウキョウ</t>
    </rPh>
    <rPh sb="153" eb="155">
      <t>ケイエイ</t>
    </rPh>
    <rPh sb="155" eb="157">
      <t>ジョウキョウ</t>
    </rPh>
    <rPh sb="158" eb="160">
      <t>テキカク</t>
    </rPh>
    <rPh sb="161" eb="163">
      <t>ハアク</t>
    </rPh>
    <rPh sb="165" eb="167">
      <t>ケイエイ</t>
    </rPh>
    <rPh sb="167" eb="169">
      <t>カイゼン</t>
    </rPh>
    <rPh sb="170" eb="171">
      <t>イ</t>
    </rPh>
    <rPh sb="176" eb="178">
      <t>ヘイセイ</t>
    </rPh>
    <rPh sb="180" eb="182">
      <t>ネンド</t>
    </rPh>
    <rPh sb="183" eb="185">
      <t>モクヒョウ</t>
    </rPh>
    <rPh sb="186" eb="188">
      <t>キギョウ</t>
    </rPh>
    <rPh sb="188" eb="190">
      <t>カイケイ</t>
    </rPh>
    <rPh sb="191" eb="193">
      <t>イコウ</t>
    </rPh>
    <rPh sb="195" eb="19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</si>
</sst>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0.04</c:v>
                </c:pt>
                <c:pt idx="4">
                  <c:v>0</c:v>
                </c:pt>
              </c:numCache>
            </c:numRef>
          </c:val>
        </c:ser>
        <c:dLbls>
          <c:showLegendKey val="0"/>
          <c:showVal val="0"/>
          <c:showCatName val="0"/>
          <c:showSerName val="0"/>
          <c:showPercent val="0"/>
          <c:showBubbleSize val="0"/>
        </c:dLbls>
        <c:gapWidth val="150"/>
        <c:axId val="180131008"/>
        <c:axId val="1801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80131008"/>
        <c:axId val="180131392"/>
      </c:lineChart>
      <c:dateAx>
        <c:axId val="180131008"/>
        <c:scaling>
          <c:orientation val="minMax"/>
        </c:scaling>
        <c:delete val="1"/>
        <c:axPos val="b"/>
        <c:numFmt formatCode="ge" sourceLinked="1"/>
        <c:majorTickMark val="none"/>
        <c:minorTickMark val="none"/>
        <c:tickLblPos val="none"/>
        <c:crossAx val="180131392"/>
        <c:crosses val="autoZero"/>
        <c:auto val="1"/>
        <c:lblOffset val="100"/>
        <c:baseTimeUnit val="years"/>
      </c:dateAx>
      <c:valAx>
        <c:axId val="1801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48.08</c:v>
                </c:pt>
                <c:pt idx="1">
                  <c:v>47.12</c:v>
                </c:pt>
                <c:pt idx="2">
                  <c:v>47.33</c:v>
                </c:pt>
                <c:pt idx="3">
                  <c:v>47.19</c:v>
                </c:pt>
                <c:pt idx="4">
                  <c:v>46.99</c:v>
                </c:pt>
              </c:numCache>
            </c:numRef>
          </c:val>
        </c:ser>
        <c:dLbls>
          <c:showLegendKey val="0"/>
          <c:showVal val="0"/>
          <c:showCatName val="0"/>
          <c:showSerName val="0"/>
          <c:showPercent val="0"/>
          <c:showBubbleSize val="0"/>
        </c:dLbls>
        <c:gapWidth val="150"/>
        <c:axId val="180979712"/>
        <c:axId val="18098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80979712"/>
        <c:axId val="180980104"/>
      </c:lineChart>
      <c:dateAx>
        <c:axId val="180979712"/>
        <c:scaling>
          <c:orientation val="minMax"/>
        </c:scaling>
        <c:delete val="1"/>
        <c:axPos val="b"/>
        <c:numFmt formatCode="ge" sourceLinked="1"/>
        <c:majorTickMark val="none"/>
        <c:minorTickMark val="none"/>
        <c:tickLblPos val="none"/>
        <c:crossAx val="180980104"/>
        <c:crosses val="autoZero"/>
        <c:auto val="1"/>
        <c:lblOffset val="100"/>
        <c:baseTimeUnit val="years"/>
      </c:dateAx>
      <c:valAx>
        <c:axId val="18098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89.51</c:v>
                </c:pt>
                <c:pt idx="1">
                  <c:v>90.42</c:v>
                </c:pt>
                <c:pt idx="2">
                  <c:v>92.39</c:v>
                </c:pt>
                <c:pt idx="3">
                  <c:v>93.34</c:v>
                </c:pt>
                <c:pt idx="4">
                  <c:v>94.18</c:v>
                </c:pt>
              </c:numCache>
            </c:numRef>
          </c:val>
        </c:ser>
        <c:dLbls>
          <c:showLegendKey val="0"/>
          <c:showVal val="0"/>
          <c:showCatName val="0"/>
          <c:showSerName val="0"/>
          <c:showPercent val="0"/>
          <c:showBubbleSize val="0"/>
        </c:dLbls>
        <c:gapWidth val="150"/>
        <c:axId val="180981280"/>
        <c:axId val="1809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80981280"/>
        <c:axId val="180981672"/>
      </c:lineChart>
      <c:dateAx>
        <c:axId val="180981280"/>
        <c:scaling>
          <c:orientation val="minMax"/>
        </c:scaling>
        <c:delete val="1"/>
        <c:axPos val="b"/>
        <c:numFmt formatCode="ge" sourceLinked="1"/>
        <c:majorTickMark val="none"/>
        <c:minorTickMark val="none"/>
        <c:tickLblPos val="none"/>
        <c:crossAx val="180981672"/>
        <c:crosses val="autoZero"/>
        <c:auto val="1"/>
        <c:lblOffset val="100"/>
        <c:baseTimeUnit val="years"/>
      </c:dateAx>
      <c:valAx>
        <c:axId val="18098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72.95</c:v>
                </c:pt>
                <c:pt idx="1">
                  <c:v>69.45</c:v>
                </c:pt>
                <c:pt idx="2">
                  <c:v>67.47</c:v>
                </c:pt>
                <c:pt idx="3">
                  <c:v>65.260000000000005</c:v>
                </c:pt>
                <c:pt idx="4">
                  <c:v>62.5</c:v>
                </c:pt>
              </c:numCache>
            </c:numRef>
          </c:val>
        </c:ser>
        <c:dLbls>
          <c:showLegendKey val="0"/>
          <c:showVal val="0"/>
          <c:showCatName val="0"/>
          <c:showSerName val="0"/>
          <c:showPercent val="0"/>
          <c:showBubbleSize val="0"/>
        </c:dLbls>
        <c:gapWidth val="150"/>
        <c:axId val="180743392"/>
        <c:axId val="18043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743392"/>
        <c:axId val="180437744"/>
      </c:lineChart>
      <c:dateAx>
        <c:axId val="180743392"/>
        <c:scaling>
          <c:orientation val="minMax"/>
        </c:scaling>
        <c:delete val="1"/>
        <c:axPos val="b"/>
        <c:numFmt formatCode="ge" sourceLinked="1"/>
        <c:majorTickMark val="none"/>
        <c:minorTickMark val="none"/>
        <c:tickLblPos val="none"/>
        <c:crossAx val="180437744"/>
        <c:crosses val="autoZero"/>
        <c:auto val="1"/>
        <c:lblOffset val="100"/>
        <c:baseTimeUnit val="years"/>
      </c:dateAx>
      <c:valAx>
        <c:axId val="18043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110456"/>
        <c:axId val="18072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110456"/>
        <c:axId val="180727128"/>
      </c:lineChart>
      <c:dateAx>
        <c:axId val="180110456"/>
        <c:scaling>
          <c:orientation val="minMax"/>
        </c:scaling>
        <c:delete val="1"/>
        <c:axPos val="b"/>
        <c:numFmt formatCode="ge" sourceLinked="1"/>
        <c:majorTickMark val="none"/>
        <c:minorTickMark val="none"/>
        <c:tickLblPos val="none"/>
        <c:crossAx val="180727128"/>
        <c:crosses val="autoZero"/>
        <c:auto val="1"/>
        <c:lblOffset val="100"/>
        <c:baseTimeUnit val="years"/>
      </c:dateAx>
      <c:valAx>
        <c:axId val="18072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1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539056"/>
        <c:axId val="18053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539056"/>
        <c:axId val="180539440"/>
      </c:lineChart>
      <c:dateAx>
        <c:axId val="180539056"/>
        <c:scaling>
          <c:orientation val="minMax"/>
        </c:scaling>
        <c:delete val="1"/>
        <c:axPos val="b"/>
        <c:numFmt formatCode="ge" sourceLinked="1"/>
        <c:majorTickMark val="none"/>
        <c:minorTickMark val="none"/>
        <c:tickLblPos val="none"/>
        <c:crossAx val="180539440"/>
        <c:crosses val="autoZero"/>
        <c:auto val="1"/>
        <c:lblOffset val="100"/>
        <c:baseTimeUnit val="years"/>
      </c:dateAx>
      <c:valAx>
        <c:axId val="18053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3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333328"/>
        <c:axId val="17933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333328"/>
        <c:axId val="179333720"/>
      </c:lineChart>
      <c:dateAx>
        <c:axId val="179333328"/>
        <c:scaling>
          <c:orientation val="minMax"/>
        </c:scaling>
        <c:delete val="1"/>
        <c:axPos val="b"/>
        <c:numFmt formatCode="ge" sourceLinked="1"/>
        <c:majorTickMark val="none"/>
        <c:minorTickMark val="none"/>
        <c:tickLblPos val="none"/>
        <c:crossAx val="179333720"/>
        <c:crosses val="autoZero"/>
        <c:auto val="1"/>
        <c:lblOffset val="100"/>
        <c:baseTimeUnit val="years"/>
      </c:dateAx>
      <c:valAx>
        <c:axId val="17933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3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335288"/>
        <c:axId val="18064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335288"/>
        <c:axId val="180647976"/>
      </c:lineChart>
      <c:dateAx>
        <c:axId val="179335288"/>
        <c:scaling>
          <c:orientation val="minMax"/>
        </c:scaling>
        <c:delete val="1"/>
        <c:axPos val="b"/>
        <c:numFmt formatCode="ge" sourceLinked="1"/>
        <c:majorTickMark val="none"/>
        <c:minorTickMark val="none"/>
        <c:tickLblPos val="none"/>
        <c:crossAx val="180647976"/>
        <c:crosses val="autoZero"/>
        <c:auto val="1"/>
        <c:lblOffset val="100"/>
        <c:baseTimeUnit val="years"/>
      </c:dateAx>
      <c:valAx>
        <c:axId val="18064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3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563.42999999999995</c:v>
                </c:pt>
                <c:pt idx="1">
                  <c:v>716.4</c:v>
                </c:pt>
                <c:pt idx="2">
                  <c:v>800.66</c:v>
                </c:pt>
                <c:pt idx="3">
                  <c:v>579.79999999999995</c:v>
                </c:pt>
                <c:pt idx="4">
                  <c:v>712.89</c:v>
                </c:pt>
              </c:numCache>
            </c:numRef>
          </c:val>
        </c:ser>
        <c:dLbls>
          <c:showLegendKey val="0"/>
          <c:showVal val="0"/>
          <c:showCatName val="0"/>
          <c:showSerName val="0"/>
          <c:showPercent val="0"/>
          <c:showBubbleSize val="0"/>
        </c:dLbls>
        <c:gapWidth val="150"/>
        <c:axId val="179334896"/>
        <c:axId val="17933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79334896"/>
        <c:axId val="179332936"/>
      </c:lineChart>
      <c:dateAx>
        <c:axId val="179334896"/>
        <c:scaling>
          <c:orientation val="minMax"/>
        </c:scaling>
        <c:delete val="1"/>
        <c:axPos val="b"/>
        <c:numFmt formatCode="ge" sourceLinked="1"/>
        <c:majorTickMark val="none"/>
        <c:minorTickMark val="none"/>
        <c:tickLblPos val="none"/>
        <c:crossAx val="179332936"/>
        <c:crosses val="autoZero"/>
        <c:auto val="1"/>
        <c:lblOffset val="100"/>
        <c:baseTimeUnit val="years"/>
      </c:dateAx>
      <c:valAx>
        <c:axId val="17933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3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97.84</c:v>
                </c:pt>
                <c:pt idx="1">
                  <c:v>99.15</c:v>
                </c:pt>
                <c:pt idx="2">
                  <c:v>97.92</c:v>
                </c:pt>
                <c:pt idx="3">
                  <c:v>97.95</c:v>
                </c:pt>
                <c:pt idx="4">
                  <c:v>95.61</c:v>
                </c:pt>
              </c:numCache>
            </c:numRef>
          </c:val>
        </c:ser>
        <c:dLbls>
          <c:showLegendKey val="0"/>
          <c:showVal val="0"/>
          <c:showCatName val="0"/>
          <c:showSerName val="0"/>
          <c:showPercent val="0"/>
          <c:showBubbleSize val="0"/>
        </c:dLbls>
        <c:gapWidth val="150"/>
        <c:axId val="180649544"/>
        <c:axId val="18064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80649544"/>
        <c:axId val="180649936"/>
      </c:lineChart>
      <c:dateAx>
        <c:axId val="180649544"/>
        <c:scaling>
          <c:orientation val="minMax"/>
        </c:scaling>
        <c:delete val="1"/>
        <c:axPos val="b"/>
        <c:numFmt formatCode="ge" sourceLinked="1"/>
        <c:majorTickMark val="none"/>
        <c:minorTickMark val="none"/>
        <c:tickLblPos val="none"/>
        <c:crossAx val="180649936"/>
        <c:crosses val="autoZero"/>
        <c:auto val="1"/>
        <c:lblOffset val="100"/>
        <c:baseTimeUnit val="years"/>
      </c:dateAx>
      <c:valAx>
        <c:axId val="18064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4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191.81</c:v>
                </c:pt>
                <c:pt idx="1">
                  <c:v>193.23</c:v>
                </c:pt>
                <c:pt idx="2">
                  <c:v>197.73</c:v>
                </c:pt>
                <c:pt idx="3">
                  <c:v>203.44</c:v>
                </c:pt>
                <c:pt idx="4">
                  <c:v>208.64</c:v>
                </c:pt>
              </c:numCache>
            </c:numRef>
          </c:val>
        </c:ser>
        <c:dLbls>
          <c:showLegendKey val="0"/>
          <c:showVal val="0"/>
          <c:showCatName val="0"/>
          <c:showSerName val="0"/>
          <c:showPercent val="0"/>
          <c:showBubbleSize val="0"/>
        </c:dLbls>
        <c:gapWidth val="150"/>
        <c:axId val="180651112"/>
        <c:axId val="18065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80651112"/>
        <c:axId val="180651504"/>
      </c:lineChart>
      <c:dateAx>
        <c:axId val="180651112"/>
        <c:scaling>
          <c:orientation val="minMax"/>
        </c:scaling>
        <c:delete val="1"/>
        <c:axPos val="b"/>
        <c:numFmt formatCode="ge" sourceLinked="1"/>
        <c:majorTickMark val="none"/>
        <c:minorTickMark val="none"/>
        <c:tickLblPos val="none"/>
        <c:crossAx val="180651504"/>
        <c:crosses val="autoZero"/>
        <c:auto val="1"/>
        <c:lblOffset val="100"/>
        <c:baseTimeUnit val="years"/>
      </c:dateAx>
      <c:valAx>
        <c:axId val="18065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5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52" zoomScaleNormal="100" workbookViewId="0">
      <selection activeCell="CD64" sqref="CD6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出雲市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175118</v>
      </c>
      <c r="AM8" s="64"/>
      <c r="AN8" s="64"/>
      <c r="AO8" s="64"/>
      <c r="AP8" s="64"/>
      <c r="AQ8" s="64"/>
      <c r="AR8" s="64"/>
      <c r="AS8" s="64"/>
      <c r="AT8" s="63">
        <f>データ!S6</f>
        <v>624.36</v>
      </c>
      <c r="AU8" s="63"/>
      <c r="AV8" s="63"/>
      <c r="AW8" s="63"/>
      <c r="AX8" s="63"/>
      <c r="AY8" s="63"/>
      <c r="AZ8" s="63"/>
      <c r="BA8" s="63"/>
      <c r="BB8" s="63">
        <f>データ!T6</f>
        <v>280.48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1.32</v>
      </c>
      <c r="Q10" s="63"/>
      <c r="R10" s="63"/>
      <c r="S10" s="63"/>
      <c r="T10" s="63"/>
      <c r="U10" s="63"/>
      <c r="V10" s="63"/>
      <c r="W10" s="63">
        <f>データ!P6</f>
        <v>100</v>
      </c>
      <c r="X10" s="63"/>
      <c r="Y10" s="63"/>
      <c r="Z10" s="63"/>
      <c r="AA10" s="63"/>
      <c r="AB10" s="63"/>
      <c r="AC10" s="63"/>
      <c r="AD10" s="64">
        <f>データ!Q6</f>
        <v>3291</v>
      </c>
      <c r="AE10" s="64"/>
      <c r="AF10" s="64"/>
      <c r="AG10" s="64"/>
      <c r="AH10" s="64"/>
      <c r="AI10" s="64"/>
      <c r="AJ10" s="64"/>
      <c r="AK10" s="2"/>
      <c r="AL10" s="64">
        <f>データ!U6</f>
        <v>2301</v>
      </c>
      <c r="AM10" s="64"/>
      <c r="AN10" s="64"/>
      <c r="AO10" s="64"/>
      <c r="AP10" s="64"/>
      <c r="AQ10" s="64"/>
      <c r="AR10" s="64"/>
      <c r="AS10" s="64"/>
      <c r="AT10" s="63">
        <f>データ!V6</f>
        <v>0.95</v>
      </c>
      <c r="AU10" s="63"/>
      <c r="AV10" s="63"/>
      <c r="AW10" s="63"/>
      <c r="AX10" s="63"/>
      <c r="AY10" s="63"/>
      <c r="AZ10" s="63"/>
      <c r="BA10" s="63"/>
      <c r="BB10" s="63">
        <f>データ!W6</f>
        <v>2422.11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322032</v>
      </c>
      <c r="D6" s="31">
        <f t="shared" si="3"/>
        <v>47</v>
      </c>
      <c r="E6" s="31">
        <f t="shared" si="3"/>
        <v>17</v>
      </c>
      <c r="F6" s="31">
        <f t="shared" si="3"/>
        <v>4</v>
      </c>
      <c r="G6" s="31">
        <f t="shared" si="3"/>
        <v>0</v>
      </c>
      <c r="H6" s="31" t="str">
        <f t="shared" si="3"/>
        <v>島根県　出雲市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1.32</v>
      </c>
      <c r="P6" s="32">
        <f t="shared" si="3"/>
        <v>100</v>
      </c>
      <c r="Q6" s="32">
        <f t="shared" si="3"/>
        <v>3291</v>
      </c>
      <c r="R6" s="32">
        <f t="shared" si="3"/>
        <v>175118</v>
      </c>
      <c r="S6" s="32">
        <f t="shared" si="3"/>
        <v>624.36</v>
      </c>
      <c r="T6" s="32">
        <f t="shared" si="3"/>
        <v>280.48</v>
      </c>
      <c r="U6" s="32">
        <f t="shared" si="3"/>
        <v>2301</v>
      </c>
      <c r="V6" s="32">
        <f t="shared" si="3"/>
        <v>0.95</v>
      </c>
      <c r="W6" s="32">
        <f t="shared" si="3"/>
        <v>2422.11</v>
      </c>
      <c r="X6" s="33">
        <f>IF(X7="",NA(),X7)</f>
        <v>72.95</v>
      </c>
      <c r="Y6" s="33">
        <f t="shared" ref="Y6:AG6" si="4">IF(Y7="",NA(),Y7)</f>
        <v>69.45</v>
      </c>
      <c r="Z6" s="33">
        <f t="shared" si="4"/>
        <v>67.47</v>
      </c>
      <c r="AA6" s="33">
        <f t="shared" si="4"/>
        <v>65.260000000000005</v>
      </c>
      <c r="AB6" s="33">
        <f t="shared" si="4"/>
        <v>62.5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563.42999999999995</v>
      </c>
      <c r="BF6" s="33">
        <f t="shared" ref="BF6:BN6" si="7">IF(BF7="",NA(),BF7)</f>
        <v>716.4</v>
      </c>
      <c r="BG6" s="33">
        <f t="shared" si="7"/>
        <v>800.66</v>
      </c>
      <c r="BH6" s="33">
        <f t="shared" si="7"/>
        <v>579.79999999999995</v>
      </c>
      <c r="BI6" s="33">
        <f t="shared" si="7"/>
        <v>712.89</v>
      </c>
      <c r="BJ6" s="33">
        <f t="shared" si="7"/>
        <v>1764.87</v>
      </c>
      <c r="BK6" s="33">
        <f t="shared" si="7"/>
        <v>1622.51</v>
      </c>
      <c r="BL6" s="33">
        <f t="shared" si="7"/>
        <v>1569.13</v>
      </c>
      <c r="BM6" s="33">
        <f t="shared" si="7"/>
        <v>1436</v>
      </c>
      <c r="BN6" s="33">
        <f t="shared" si="7"/>
        <v>1434.89</v>
      </c>
      <c r="BO6" s="32" t="str">
        <f>IF(BO7="","",IF(BO7="-","【-】","【"&amp;SUBSTITUTE(TEXT(BO7,"#,##0.00"),"-","△")&amp;"】"))</f>
        <v>【1,457.06】</v>
      </c>
      <c r="BP6" s="33">
        <f>IF(BP7="",NA(),BP7)</f>
        <v>97.84</v>
      </c>
      <c r="BQ6" s="33">
        <f t="shared" ref="BQ6:BY6" si="8">IF(BQ7="",NA(),BQ7)</f>
        <v>99.15</v>
      </c>
      <c r="BR6" s="33">
        <f t="shared" si="8"/>
        <v>97.92</v>
      </c>
      <c r="BS6" s="33">
        <f t="shared" si="8"/>
        <v>97.95</v>
      </c>
      <c r="BT6" s="33">
        <f t="shared" si="8"/>
        <v>95.61</v>
      </c>
      <c r="BU6" s="33">
        <f t="shared" si="8"/>
        <v>60.75</v>
      </c>
      <c r="BV6" s="33">
        <f t="shared" si="8"/>
        <v>62.83</v>
      </c>
      <c r="BW6" s="33">
        <f t="shared" si="8"/>
        <v>64.63</v>
      </c>
      <c r="BX6" s="33">
        <f t="shared" si="8"/>
        <v>66.56</v>
      </c>
      <c r="BY6" s="33">
        <f t="shared" si="8"/>
        <v>66.22</v>
      </c>
      <c r="BZ6" s="32" t="str">
        <f>IF(BZ7="","",IF(BZ7="-","【-】","【"&amp;SUBSTITUTE(TEXT(BZ7,"#,##0.00"),"-","△")&amp;"】"))</f>
        <v>【64.73】</v>
      </c>
      <c r="CA6" s="33">
        <f>IF(CA7="",NA(),CA7)</f>
        <v>191.81</v>
      </c>
      <c r="CB6" s="33">
        <f t="shared" ref="CB6:CJ6" si="9">IF(CB7="",NA(),CB7)</f>
        <v>193.23</v>
      </c>
      <c r="CC6" s="33">
        <f t="shared" si="9"/>
        <v>197.73</v>
      </c>
      <c r="CD6" s="33">
        <f t="shared" si="9"/>
        <v>203.44</v>
      </c>
      <c r="CE6" s="33">
        <f t="shared" si="9"/>
        <v>208.64</v>
      </c>
      <c r="CF6" s="33">
        <f t="shared" si="9"/>
        <v>256</v>
      </c>
      <c r="CG6" s="33">
        <f t="shared" si="9"/>
        <v>250.43</v>
      </c>
      <c r="CH6" s="33">
        <f t="shared" si="9"/>
        <v>245.75</v>
      </c>
      <c r="CI6" s="33">
        <f t="shared" si="9"/>
        <v>244.29</v>
      </c>
      <c r="CJ6" s="33">
        <f t="shared" si="9"/>
        <v>246.72</v>
      </c>
      <c r="CK6" s="32" t="str">
        <f>IF(CK7="","",IF(CK7="-","【-】","【"&amp;SUBSTITUTE(TEXT(CK7,"#,##0.00"),"-","△")&amp;"】"))</f>
        <v>【250.25】</v>
      </c>
      <c r="CL6" s="33">
        <f>IF(CL7="",NA(),CL7)</f>
        <v>48.08</v>
      </c>
      <c r="CM6" s="33">
        <f t="shared" ref="CM6:CU6" si="10">IF(CM7="",NA(),CM7)</f>
        <v>47.12</v>
      </c>
      <c r="CN6" s="33">
        <f t="shared" si="10"/>
        <v>47.33</v>
      </c>
      <c r="CO6" s="33">
        <f t="shared" si="10"/>
        <v>47.19</v>
      </c>
      <c r="CP6" s="33">
        <f t="shared" si="10"/>
        <v>46.99</v>
      </c>
      <c r="CQ6" s="33">
        <f t="shared" si="10"/>
        <v>41.59</v>
      </c>
      <c r="CR6" s="33">
        <f t="shared" si="10"/>
        <v>42.31</v>
      </c>
      <c r="CS6" s="33">
        <f t="shared" si="10"/>
        <v>43.65</v>
      </c>
      <c r="CT6" s="33">
        <f t="shared" si="10"/>
        <v>43.58</v>
      </c>
      <c r="CU6" s="33">
        <f t="shared" si="10"/>
        <v>41.35</v>
      </c>
      <c r="CV6" s="32" t="str">
        <f>IF(CV7="","",IF(CV7="-","【-】","【"&amp;SUBSTITUTE(TEXT(CV7,"#,##0.00"),"-","△")&amp;"】"))</f>
        <v>【40.31】</v>
      </c>
      <c r="CW6" s="33">
        <f>IF(CW7="",NA(),CW7)</f>
        <v>89.51</v>
      </c>
      <c r="CX6" s="33">
        <f t="shared" ref="CX6:DF6" si="11">IF(CX7="",NA(),CX7)</f>
        <v>90.42</v>
      </c>
      <c r="CY6" s="33">
        <f t="shared" si="11"/>
        <v>92.39</v>
      </c>
      <c r="CZ6" s="33">
        <f t="shared" si="11"/>
        <v>93.34</v>
      </c>
      <c r="DA6" s="33">
        <f t="shared" si="11"/>
        <v>94.18</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0.04</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322032</v>
      </c>
      <c r="D7" s="35">
        <v>47</v>
      </c>
      <c r="E7" s="35">
        <v>17</v>
      </c>
      <c r="F7" s="35">
        <v>4</v>
      </c>
      <c r="G7" s="35">
        <v>0</v>
      </c>
      <c r="H7" s="35" t="s">
        <v>96</v>
      </c>
      <c r="I7" s="35" t="s">
        <v>97</v>
      </c>
      <c r="J7" s="35" t="s">
        <v>98</v>
      </c>
      <c r="K7" s="35" t="s">
        <v>99</v>
      </c>
      <c r="L7" s="35" t="s">
        <v>100</v>
      </c>
      <c r="M7" s="36" t="s">
        <v>101</v>
      </c>
      <c r="N7" s="36" t="s">
        <v>102</v>
      </c>
      <c r="O7" s="36">
        <v>1.32</v>
      </c>
      <c r="P7" s="36">
        <v>100</v>
      </c>
      <c r="Q7" s="36">
        <v>3291</v>
      </c>
      <c r="R7" s="36">
        <v>175118</v>
      </c>
      <c r="S7" s="36">
        <v>624.36</v>
      </c>
      <c r="T7" s="36">
        <v>280.48</v>
      </c>
      <c r="U7" s="36">
        <v>2301</v>
      </c>
      <c r="V7" s="36">
        <v>0.95</v>
      </c>
      <c r="W7" s="36">
        <v>2422.11</v>
      </c>
      <c r="X7" s="36">
        <v>72.95</v>
      </c>
      <c r="Y7" s="36">
        <v>69.45</v>
      </c>
      <c r="Z7" s="36">
        <v>67.47</v>
      </c>
      <c r="AA7" s="36">
        <v>65.260000000000005</v>
      </c>
      <c r="AB7" s="36">
        <v>62.5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563.42999999999995</v>
      </c>
      <c r="BF7" s="36">
        <v>716.4</v>
      </c>
      <c r="BG7" s="36">
        <v>800.66</v>
      </c>
      <c r="BH7" s="36">
        <v>579.79999999999995</v>
      </c>
      <c r="BI7" s="36">
        <v>712.89</v>
      </c>
      <c r="BJ7" s="36">
        <v>1764.87</v>
      </c>
      <c r="BK7" s="36">
        <v>1622.51</v>
      </c>
      <c r="BL7" s="36">
        <v>1569.13</v>
      </c>
      <c r="BM7" s="36">
        <v>1436</v>
      </c>
      <c r="BN7" s="36">
        <v>1434.89</v>
      </c>
      <c r="BO7" s="36">
        <v>1457.06</v>
      </c>
      <c r="BP7" s="36">
        <v>97.84</v>
      </c>
      <c r="BQ7" s="36">
        <v>99.15</v>
      </c>
      <c r="BR7" s="36">
        <v>97.92</v>
      </c>
      <c r="BS7" s="36">
        <v>97.95</v>
      </c>
      <c r="BT7" s="36">
        <v>95.61</v>
      </c>
      <c r="BU7" s="36">
        <v>60.75</v>
      </c>
      <c r="BV7" s="36">
        <v>62.83</v>
      </c>
      <c r="BW7" s="36">
        <v>64.63</v>
      </c>
      <c r="BX7" s="36">
        <v>66.56</v>
      </c>
      <c r="BY7" s="36">
        <v>66.22</v>
      </c>
      <c r="BZ7" s="36">
        <v>64.73</v>
      </c>
      <c r="CA7" s="36">
        <v>191.81</v>
      </c>
      <c r="CB7" s="36">
        <v>193.23</v>
      </c>
      <c r="CC7" s="36">
        <v>197.73</v>
      </c>
      <c r="CD7" s="36">
        <v>203.44</v>
      </c>
      <c r="CE7" s="36">
        <v>208.64</v>
      </c>
      <c r="CF7" s="36">
        <v>256</v>
      </c>
      <c r="CG7" s="36">
        <v>250.43</v>
      </c>
      <c r="CH7" s="36">
        <v>245.75</v>
      </c>
      <c r="CI7" s="36">
        <v>244.29</v>
      </c>
      <c r="CJ7" s="36">
        <v>246.72</v>
      </c>
      <c r="CK7" s="36">
        <v>250.25</v>
      </c>
      <c r="CL7" s="36">
        <v>48.08</v>
      </c>
      <c r="CM7" s="36">
        <v>47.12</v>
      </c>
      <c r="CN7" s="36">
        <v>47.33</v>
      </c>
      <c r="CO7" s="36">
        <v>47.19</v>
      </c>
      <c r="CP7" s="36">
        <v>46.99</v>
      </c>
      <c r="CQ7" s="36">
        <v>41.59</v>
      </c>
      <c r="CR7" s="36">
        <v>42.31</v>
      </c>
      <c r="CS7" s="36">
        <v>43.65</v>
      </c>
      <c r="CT7" s="36">
        <v>43.58</v>
      </c>
      <c r="CU7" s="36">
        <v>41.35</v>
      </c>
      <c r="CV7" s="36">
        <v>40.31</v>
      </c>
      <c r="CW7" s="36">
        <v>89.51</v>
      </c>
      <c r="CX7" s="36">
        <v>90.42</v>
      </c>
      <c r="CY7" s="36">
        <v>92.39</v>
      </c>
      <c r="CZ7" s="36">
        <v>93.34</v>
      </c>
      <c r="DA7" s="36">
        <v>94.18</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0.04</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2017-02-14T01:59:26Z</cp:lastPrinted>
  <dcterms:created xsi:type="dcterms:W3CDTF">2017-02-08T03:03:27Z</dcterms:created>
  <dcterms:modified xsi:type="dcterms:W3CDTF">2017-02-14T01:59:31Z</dcterms:modified>
  <cp:category/>
</cp:coreProperties>
</file>