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81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<sst xmlns="http://schemas.openxmlformats.org/spreadsheetml/2006/main" count="264" uniqueCount="110">
  <si>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</si>
  <si>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</si>
  <si>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</si>
  <si>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</si>
  <si>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</si>
  <si>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</si>
  <si>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</si>
  <si>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</si>
  <si>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</si>
  <si>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</si>
  <si>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</si>
  <si>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</si>
  <si>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</si>
  <si>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</si>
  <si>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</si>
  <si>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</si>
  <si>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</si>
  <si>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</si>
  <si>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</si>
  <si>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</si>
  <si>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</si>
  <si>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</si>
  <si>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</si>
  <si>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</si>
  <si>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</si>
  <si>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</si>
  <si>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</si>
  <si>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</si>
  <si>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</si>
  <si>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</si>
  <si>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</si>
  <si>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</si>
  <si>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</si>
  <si>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</si>
  <si>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</si>
  <si>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</si>
  <si>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</si>
  <si>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</si>
  <si>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</si>
  <si>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</si>
  <si>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</si>
  <si>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</si>
  <si>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</si>
  <si>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</si>
  <si>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</si>
  <si>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</si>
  <si>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</si>
  <si>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</si>
  <si>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</si>
  <si>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</si>
  <si>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</si>
  <si>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</si>
  <si>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</si>
  <si>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</si>
  <si>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</si>
  <si>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</si>
  <si>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</si>
  <si>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</si>
  <si>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</si>
  <si>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</si>
  <si>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</si>
  <si>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</si>
  <si>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</si>
  <si>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</si>
  <si>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</si>
  <si>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</si>
  <si>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</si>
  <si>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</si>
  <si>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</si>
  <si>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</si>
  <si>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</si>
  <si>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</si>
  <si>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</si>
  <si>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</si>
  <si>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</si>
  <si>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</si>
  <si>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</si>
  <si>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</si>
  <si>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</si>
  <si>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</si>
  <si>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</si>
  <si>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</si>
  <si>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</si>
  <si>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</si>
  <si>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</si>
  <si>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</si>
  <si>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</si>
  <si>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</si>
  <si>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</si>
  <si>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</si>
  <si>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</si>
  <si>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</si>
  <si>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</si>
  <si>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</si>
  <si>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</si>
  <si>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</si>
  <si>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</si>
  <si>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</si>
  <si>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</si>
  <si>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</si>
  <si>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</si>
  <si>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</si>
  <si>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</si>
  <si>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</si>
  <si>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</si>
  <si>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</si>
  <si>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</si>
  <si>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当事業は、一般会計からの繰入れや長期前受金戻入など、使用料以外の収入を前提とし、さらに、公共下水道等他の事業と一体で経営しなければ、健全性が保てない状況である。
　①経常収支比率は、一般会計繰入金の減少により100%を下回った。②累積欠損金は発生していない。総収益のうち下水道使用料の占める割合は22%であり、一般会計からの繰入金など使用料以外の収入を含めても費用が賄えない状況である。
　③流動比率は、20%未満と低い値であるが、これは流動負債に建設改良等に充てた企業債を含んでいることも影響している。その財源は次年度の使用料（一体で経営する他事業分も含む）や一般会計からの繰入金による収入を予定し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⑦施設利用率が低い要因として、施設規模が過大である可能性があるため、施設の更新時にダウンサイジングの検討や、水洗化率の向上も必要である。
　⑧水洗化率は、類似団体との比較してやや高い水準となっている。今後、大幅な上昇は見込めない状況であるが、近年供用開始した区域も含めた接続勧奨等で未接続世帯の接続促進を図る必要がある。</t>
    <phoneticPr fontId="4"/>
  </si>
  <si>
    <t>　建設事業は、既に完了している。償却資産のうち、管渠は現時点で老朽化の度合は低いが、処理場の機器等については、法定耐用年数を超えるものが相当数あるため、早急に老朽化の状況調査と更新計画の策定が必要である。
　①有形固定資産減価償却率は、類似団体に比べ低い状況であるが、年々上昇している。また、今後も上昇するものと見込んでいる。
　②管渠老朽化率は、法定耐用年数に達したものがないことから0%となっている。</t>
    <phoneticPr fontId="4"/>
  </si>
  <si>
    <t>　当市の下水道は、平成25年度から公営企業会計に移行するとともに、平成26年度末で汚水処理人口普及率も97.3%に達したことから、面整備事業の完了宣言を行った。また、将来にわたり安定的な経営に向けて、平成27年1月に策定した｢第一次松江市下水道事業経営戦略プラン｣に基づき、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将来の更新費用と維持管理費用の縮減を図るため、集落排水施設を流域下水道へ接続することを主体とした施設統廃合を推進する。
【老朽化対策】
　処理施設等の設備・機器の更新期が近づいており、今後の更新を効率的に実施するため、機器等の劣化状況等を調査するとともに、施設ごとの更新計画を策定する。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</si>
</sst>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
      <color theme="1"/>
      <name val="ＭＳ Ｐゴシック"/>
      <family val="2"/>
      <charset val="128"/>
    </font>
    <font>
      <b/>
      <sz val="14"/>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21"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22" fillId="0" borderId="0" xfId="0" applyFont="1" applyBorder="1" applyAlignment="1">
      <alignment horizontal="left"/>
    </xf>
    <xf numFmtId="0" fontId="22"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5059840"/>
        <c:axId val="1250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0.14000000000000001</c:v>
                </c:pt>
                <c:pt idx="3">
                  <c:v>0.05</c:v>
                </c:pt>
                <c:pt idx="4">
                  <c:v>0.18</c:v>
                </c:pt>
              </c:numCache>
            </c:numRef>
          </c:val>
          <c:smooth val="0"/>
        </c:ser>
        <c:dLbls>
          <c:showLegendKey val="0"/>
          <c:showVal val="0"/>
          <c:showCatName val="0"/>
          <c:showSerName val="0"/>
          <c:showPercent val="0"/>
          <c:showBubbleSize val="0"/>
        </c:dLbls>
        <c:marker val="1"/>
        <c:smooth val="0"/>
        <c:axId val="125059840"/>
        <c:axId val="125061760"/>
      </c:lineChart>
      <c:dateAx>
        <c:axId val="125059840"/>
        <c:scaling>
          <c:orientation val="minMax"/>
        </c:scaling>
        <c:delete val="1"/>
        <c:axPos val="b"/>
        <c:numFmt formatCode="ge" sourceLinked="1"/>
        <c:majorTickMark val="none"/>
        <c:minorTickMark val="none"/>
        <c:tickLblPos val="none"/>
        <c:crossAx val="125061760"/>
        <c:crosses val="autoZero"/>
        <c:auto val="1"/>
        <c:lblOffset val="100"/>
        <c:baseTimeUnit val="years"/>
      </c:dateAx>
      <c:valAx>
        <c:axId val="1250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42.72</c:v>
                </c:pt>
                <c:pt idx="3">
                  <c:v>41.93</c:v>
                </c:pt>
                <c:pt idx="4">
                  <c:v>39.869999999999997</c:v>
                </c:pt>
              </c:numCache>
            </c:numRef>
          </c:val>
        </c:ser>
        <c:dLbls>
          <c:showLegendKey val="0"/>
          <c:showVal val="0"/>
          <c:showCatName val="0"/>
          <c:showSerName val="0"/>
          <c:showPercent val="0"/>
          <c:showBubbleSize val="0"/>
        </c:dLbls>
        <c:gapWidth val="150"/>
        <c:axId val="49190016"/>
        <c:axId val="491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39.42</c:v>
                </c:pt>
                <c:pt idx="3">
                  <c:v>39.68</c:v>
                </c:pt>
                <c:pt idx="4">
                  <c:v>35.64</c:v>
                </c:pt>
              </c:numCache>
            </c:numRef>
          </c:val>
          <c:smooth val="0"/>
        </c:ser>
        <c:dLbls>
          <c:showLegendKey val="0"/>
          <c:showVal val="0"/>
          <c:showCatName val="0"/>
          <c:showSerName val="0"/>
          <c:showPercent val="0"/>
          <c:showBubbleSize val="0"/>
        </c:dLbls>
        <c:marker val="1"/>
        <c:smooth val="0"/>
        <c:axId val="49190016"/>
        <c:axId val="49191936"/>
      </c:lineChart>
      <c:dateAx>
        <c:axId val="49190016"/>
        <c:scaling>
          <c:orientation val="minMax"/>
        </c:scaling>
        <c:delete val="1"/>
        <c:axPos val="b"/>
        <c:numFmt formatCode="ge" sourceLinked="1"/>
        <c:majorTickMark val="none"/>
        <c:minorTickMark val="none"/>
        <c:tickLblPos val="none"/>
        <c:crossAx val="49191936"/>
        <c:crosses val="autoZero"/>
        <c:auto val="1"/>
        <c:lblOffset val="100"/>
        <c:baseTimeUnit val="years"/>
      </c:dateAx>
      <c:valAx>
        <c:axId val="491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91.88</c:v>
                </c:pt>
                <c:pt idx="3">
                  <c:v>92.36</c:v>
                </c:pt>
                <c:pt idx="4">
                  <c:v>92.9</c:v>
                </c:pt>
              </c:numCache>
            </c:numRef>
          </c:val>
        </c:ser>
        <c:dLbls>
          <c:showLegendKey val="0"/>
          <c:showVal val="0"/>
          <c:showCatName val="0"/>
          <c:showSerName val="0"/>
          <c:showPercent val="0"/>
          <c:showBubbleSize val="0"/>
        </c:dLbls>
        <c:gapWidth val="150"/>
        <c:axId val="48898816"/>
        <c:axId val="489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82.97</c:v>
                </c:pt>
                <c:pt idx="3">
                  <c:v>83.95</c:v>
                </c:pt>
                <c:pt idx="4">
                  <c:v>82.92</c:v>
                </c:pt>
              </c:numCache>
            </c:numRef>
          </c:val>
          <c:smooth val="0"/>
        </c:ser>
        <c:dLbls>
          <c:showLegendKey val="0"/>
          <c:showVal val="0"/>
          <c:showCatName val="0"/>
          <c:showSerName val="0"/>
          <c:showPercent val="0"/>
          <c:showBubbleSize val="0"/>
        </c:dLbls>
        <c:marker val="1"/>
        <c:smooth val="0"/>
        <c:axId val="48898816"/>
        <c:axId val="48900736"/>
      </c:lineChart>
      <c:dateAx>
        <c:axId val="48898816"/>
        <c:scaling>
          <c:orientation val="minMax"/>
        </c:scaling>
        <c:delete val="1"/>
        <c:axPos val="b"/>
        <c:numFmt formatCode="ge" sourceLinked="1"/>
        <c:majorTickMark val="none"/>
        <c:minorTickMark val="none"/>
        <c:tickLblPos val="none"/>
        <c:crossAx val="48900736"/>
        <c:crosses val="autoZero"/>
        <c:auto val="1"/>
        <c:lblOffset val="100"/>
        <c:baseTimeUnit val="years"/>
      </c:dateAx>
      <c:valAx>
        <c:axId val="489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107.78</c:v>
                </c:pt>
                <c:pt idx="3">
                  <c:v>102.05</c:v>
                </c:pt>
                <c:pt idx="4">
                  <c:v>95.21</c:v>
                </c:pt>
              </c:numCache>
            </c:numRef>
          </c:val>
        </c:ser>
        <c:dLbls>
          <c:showLegendKey val="0"/>
          <c:showVal val="0"/>
          <c:showCatName val="0"/>
          <c:showSerName val="0"/>
          <c:showPercent val="0"/>
          <c:showBubbleSize val="0"/>
        </c:dLbls>
        <c:gapWidth val="150"/>
        <c:axId val="125088128"/>
        <c:axId val="1250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99.06</c:v>
                </c:pt>
                <c:pt idx="3">
                  <c:v>99.08</c:v>
                </c:pt>
                <c:pt idx="4">
                  <c:v>97.28</c:v>
                </c:pt>
              </c:numCache>
            </c:numRef>
          </c:val>
          <c:smooth val="0"/>
        </c:ser>
        <c:dLbls>
          <c:showLegendKey val="0"/>
          <c:showVal val="0"/>
          <c:showCatName val="0"/>
          <c:showSerName val="0"/>
          <c:showPercent val="0"/>
          <c:showBubbleSize val="0"/>
        </c:dLbls>
        <c:marker val="1"/>
        <c:smooth val="0"/>
        <c:axId val="125088128"/>
        <c:axId val="125090048"/>
      </c:lineChart>
      <c:dateAx>
        <c:axId val="125088128"/>
        <c:scaling>
          <c:orientation val="minMax"/>
        </c:scaling>
        <c:delete val="1"/>
        <c:axPos val="b"/>
        <c:numFmt formatCode="ge" sourceLinked="1"/>
        <c:majorTickMark val="none"/>
        <c:minorTickMark val="none"/>
        <c:tickLblPos val="none"/>
        <c:crossAx val="125090048"/>
        <c:crosses val="autoZero"/>
        <c:auto val="1"/>
        <c:lblOffset val="100"/>
        <c:baseTimeUnit val="years"/>
      </c:dateAx>
      <c:valAx>
        <c:axId val="1250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3.97</c:v>
                </c:pt>
                <c:pt idx="3">
                  <c:v>7.95</c:v>
                </c:pt>
                <c:pt idx="4">
                  <c:v>11.71</c:v>
                </c:pt>
              </c:numCache>
            </c:numRef>
          </c:val>
        </c:ser>
        <c:dLbls>
          <c:showLegendKey val="0"/>
          <c:showVal val="0"/>
          <c:showCatName val="0"/>
          <c:showSerName val="0"/>
          <c:showPercent val="0"/>
          <c:showBubbleSize val="0"/>
        </c:dLbls>
        <c:gapWidth val="150"/>
        <c:axId val="125272064"/>
        <c:axId val="1252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10.75</c:v>
                </c:pt>
                <c:pt idx="3">
                  <c:v>23.85</c:v>
                </c:pt>
                <c:pt idx="4">
                  <c:v>27.17</c:v>
                </c:pt>
              </c:numCache>
            </c:numRef>
          </c:val>
          <c:smooth val="0"/>
        </c:ser>
        <c:dLbls>
          <c:showLegendKey val="0"/>
          <c:showVal val="0"/>
          <c:showCatName val="0"/>
          <c:showSerName val="0"/>
          <c:showPercent val="0"/>
          <c:showBubbleSize val="0"/>
        </c:dLbls>
        <c:marker val="1"/>
        <c:smooth val="0"/>
        <c:axId val="125272064"/>
        <c:axId val="125273984"/>
      </c:lineChart>
      <c:dateAx>
        <c:axId val="125272064"/>
        <c:scaling>
          <c:orientation val="minMax"/>
        </c:scaling>
        <c:delete val="1"/>
        <c:axPos val="b"/>
        <c:numFmt formatCode="ge" sourceLinked="1"/>
        <c:majorTickMark val="none"/>
        <c:minorTickMark val="none"/>
        <c:tickLblPos val="none"/>
        <c:crossAx val="125273984"/>
        <c:crosses val="autoZero"/>
        <c:auto val="1"/>
        <c:lblOffset val="100"/>
        <c:baseTimeUnit val="years"/>
      </c:dateAx>
      <c:valAx>
        <c:axId val="1252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5296000"/>
        <c:axId val="1301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25296000"/>
        <c:axId val="130172416"/>
      </c:lineChart>
      <c:dateAx>
        <c:axId val="125296000"/>
        <c:scaling>
          <c:orientation val="minMax"/>
        </c:scaling>
        <c:delete val="1"/>
        <c:axPos val="b"/>
        <c:numFmt formatCode="ge" sourceLinked="1"/>
        <c:majorTickMark val="none"/>
        <c:minorTickMark val="none"/>
        <c:tickLblPos val="none"/>
        <c:crossAx val="130172416"/>
        <c:crosses val="autoZero"/>
        <c:auto val="1"/>
        <c:lblOffset val="100"/>
        <c:baseTimeUnit val="years"/>
      </c:dateAx>
      <c:valAx>
        <c:axId val="1301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0208896"/>
        <c:axId val="1302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233.19</c:v>
                </c:pt>
                <c:pt idx="3">
                  <c:v>221.59</c:v>
                </c:pt>
                <c:pt idx="4">
                  <c:v>244.06</c:v>
                </c:pt>
              </c:numCache>
            </c:numRef>
          </c:val>
          <c:smooth val="0"/>
        </c:ser>
        <c:dLbls>
          <c:showLegendKey val="0"/>
          <c:showVal val="0"/>
          <c:showCatName val="0"/>
          <c:showSerName val="0"/>
          <c:showPercent val="0"/>
          <c:showBubbleSize val="0"/>
        </c:dLbls>
        <c:marker val="1"/>
        <c:smooth val="0"/>
        <c:axId val="130208896"/>
        <c:axId val="130210816"/>
      </c:lineChart>
      <c:dateAx>
        <c:axId val="130208896"/>
        <c:scaling>
          <c:orientation val="minMax"/>
        </c:scaling>
        <c:delete val="1"/>
        <c:axPos val="b"/>
        <c:numFmt formatCode="ge" sourceLinked="1"/>
        <c:majorTickMark val="none"/>
        <c:minorTickMark val="none"/>
        <c:tickLblPos val="none"/>
        <c:crossAx val="130210816"/>
        <c:crosses val="autoZero"/>
        <c:auto val="1"/>
        <c:lblOffset val="100"/>
        <c:baseTimeUnit val="years"/>
      </c:dateAx>
      <c:valAx>
        <c:axId val="1302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27.89</c:v>
                </c:pt>
                <c:pt idx="3">
                  <c:v>18.079999999999998</c:v>
                </c:pt>
                <c:pt idx="4">
                  <c:v>17.3</c:v>
                </c:pt>
              </c:numCache>
            </c:numRef>
          </c:val>
        </c:ser>
        <c:dLbls>
          <c:showLegendKey val="0"/>
          <c:showVal val="0"/>
          <c:showCatName val="0"/>
          <c:showSerName val="0"/>
          <c:showPercent val="0"/>
          <c:showBubbleSize val="0"/>
        </c:dLbls>
        <c:gapWidth val="150"/>
        <c:axId val="48710784"/>
        <c:axId val="487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71.86</c:v>
                </c:pt>
                <c:pt idx="3">
                  <c:v>56.86</c:v>
                </c:pt>
                <c:pt idx="4">
                  <c:v>57.91</c:v>
                </c:pt>
              </c:numCache>
            </c:numRef>
          </c:val>
          <c:smooth val="0"/>
        </c:ser>
        <c:dLbls>
          <c:showLegendKey val="0"/>
          <c:showVal val="0"/>
          <c:showCatName val="0"/>
          <c:showSerName val="0"/>
          <c:showPercent val="0"/>
          <c:showBubbleSize val="0"/>
        </c:dLbls>
        <c:marker val="1"/>
        <c:smooth val="0"/>
        <c:axId val="48710784"/>
        <c:axId val="48712704"/>
      </c:lineChart>
      <c:dateAx>
        <c:axId val="48710784"/>
        <c:scaling>
          <c:orientation val="minMax"/>
        </c:scaling>
        <c:delete val="1"/>
        <c:axPos val="b"/>
        <c:numFmt formatCode="ge" sourceLinked="1"/>
        <c:majorTickMark val="none"/>
        <c:minorTickMark val="none"/>
        <c:tickLblPos val="none"/>
        <c:crossAx val="48712704"/>
        <c:crosses val="autoZero"/>
        <c:auto val="1"/>
        <c:lblOffset val="100"/>
        <c:baseTimeUnit val="years"/>
      </c:dateAx>
      <c:valAx>
        <c:axId val="487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160.91999999999999</c:v>
                </c:pt>
                <c:pt idx="3">
                  <c:v>172.94</c:v>
                </c:pt>
                <c:pt idx="4">
                  <c:v>148.74</c:v>
                </c:pt>
              </c:numCache>
            </c:numRef>
          </c:val>
        </c:ser>
        <c:dLbls>
          <c:showLegendKey val="0"/>
          <c:showVal val="0"/>
          <c:showCatName val="0"/>
          <c:showSerName val="0"/>
          <c:showPercent val="0"/>
          <c:showBubbleSize val="0"/>
        </c:dLbls>
        <c:gapWidth val="150"/>
        <c:axId val="48733184"/>
        <c:axId val="487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817.63</c:v>
                </c:pt>
                <c:pt idx="3">
                  <c:v>830.5</c:v>
                </c:pt>
                <c:pt idx="4">
                  <c:v>1029.24</c:v>
                </c:pt>
              </c:numCache>
            </c:numRef>
          </c:val>
          <c:smooth val="0"/>
        </c:ser>
        <c:dLbls>
          <c:showLegendKey val="0"/>
          <c:showVal val="0"/>
          <c:showCatName val="0"/>
          <c:showSerName val="0"/>
          <c:showPercent val="0"/>
          <c:showBubbleSize val="0"/>
        </c:dLbls>
        <c:marker val="1"/>
        <c:smooth val="0"/>
        <c:axId val="48733184"/>
        <c:axId val="48768128"/>
      </c:lineChart>
      <c:dateAx>
        <c:axId val="48733184"/>
        <c:scaling>
          <c:orientation val="minMax"/>
        </c:scaling>
        <c:delete val="1"/>
        <c:axPos val="b"/>
        <c:numFmt formatCode="ge" sourceLinked="1"/>
        <c:majorTickMark val="none"/>
        <c:minorTickMark val="none"/>
        <c:tickLblPos val="none"/>
        <c:crossAx val="48768128"/>
        <c:crosses val="autoZero"/>
        <c:auto val="1"/>
        <c:lblOffset val="100"/>
        <c:baseTimeUnit val="years"/>
      </c:dateAx>
      <c:valAx>
        <c:axId val="487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78.959999999999994</c:v>
                </c:pt>
                <c:pt idx="3">
                  <c:v>78.94</c:v>
                </c:pt>
                <c:pt idx="4">
                  <c:v>81.150000000000006</c:v>
                </c:pt>
              </c:numCache>
            </c:numRef>
          </c:val>
        </c:ser>
        <c:dLbls>
          <c:showLegendKey val="0"/>
          <c:showVal val="0"/>
          <c:showCatName val="0"/>
          <c:showSerName val="0"/>
          <c:showPercent val="0"/>
          <c:showBubbleSize val="0"/>
        </c:dLbls>
        <c:gapWidth val="150"/>
        <c:axId val="48781952"/>
        <c:axId val="488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46.31</c:v>
                </c:pt>
                <c:pt idx="3">
                  <c:v>43.66</c:v>
                </c:pt>
                <c:pt idx="4">
                  <c:v>43.13</c:v>
                </c:pt>
              </c:numCache>
            </c:numRef>
          </c:val>
          <c:smooth val="0"/>
        </c:ser>
        <c:dLbls>
          <c:showLegendKey val="0"/>
          <c:showVal val="0"/>
          <c:showCatName val="0"/>
          <c:showSerName val="0"/>
          <c:showPercent val="0"/>
          <c:showBubbleSize val="0"/>
        </c:dLbls>
        <c:marker val="1"/>
        <c:smooth val="0"/>
        <c:axId val="48781952"/>
        <c:axId val="48812800"/>
      </c:lineChart>
      <c:dateAx>
        <c:axId val="48781952"/>
        <c:scaling>
          <c:orientation val="minMax"/>
        </c:scaling>
        <c:delete val="1"/>
        <c:axPos val="b"/>
        <c:numFmt formatCode="ge" sourceLinked="1"/>
        <c:majorTickMark val="none"/>
        <c:minorTickMark val="none"/>
        <c:tickLblPos val="none"/>
        <c:crossAx val="48812800"/>
        <c:crosses val="autoZero"/>
        <c:auto val="1"/>
        <c:lblOffset val="100"/>
        <c:baseTimeUnit val="years"/>
      </c:dateAx>
      <c:valAx>
        <c:axId val="488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207.11</c:v>
                </c:pt>
                <c:pt idx="3">
                  <c:v>207.39</c:v>
                </c:pt>
                <c:pt idx="4">
                  <c:v>202</c:v>
                </c:pt>
              </c:numCache>
            </c:numRef>
          </c:val>
        </c:ser>
        <c:dLbls>
          <c:showLegendKey val="0"/>
          <c:showVal val="0"/>
          <c:showCatName val="0"/>
          <c:showSerName val="0"/>
          <c:showPercent val="0"/>
          <c:showBubbleSize val="0"/>
        </c:dLbls>
        <c:gapWidth val="150"/>
        <c:axId val="49165824"/>
        <c:axId val="491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349.08</c:v>
                </c:pt>
                <c:pt idx="3">
                  <c:v>382.09</c:v>
                </c:pt>
                <c:pt idx="4">
                  <c:v>392.03</c:v>
                </c:pt>
              </c:numCache>
            </c:numRef>
          </c:val>
          <c:smooth val="0"/>
        </c:ser>
        <c:dLbls>
          <c:showLegendKey val="0"/>
          <c:showVal val="0"/>
          <c:showCatName val="0"/>
          <c:showSerName val="0"/>
          <c:showPercent val="0"/>
          <c:showBubbleSize val="0"/>
        </c:dLbls>
        <c:marker val="1"/>
        <c:smooth val="0"/>
        <c:axId val="49165824"/>
        <c:axId val="49167744"/>
      </c:lineChart>
      <c:dateAx>
        <c:axId val="49165824"/>
        <c:scaling>
          <c:orientation val="minMax"/>
        </c:scaling>
        <c:delete val="1"/>
        <c:axPos val="b"/>
        <c:numFmt formatCode="ge" sourceLinked="1"/>
        <c:majorTickMark val="none"/>
        <c:minorTickMark val="none"/>
        <c:tickLblPos val="none"/>
        <c:crossAx val="49167744"/>
        <c:crosses val="autoZero"/>
        <c:auto val="1"/>
        <c:lblOffset val="100"/>
        <c:baseTimeUnit val="years"/>
      </c:dateAx>
      <c:valAx>
        <c:axId val="491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【97.91】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【206.51】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【77.25】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【25.29】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　松江市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3"/>
      <c r="AE7" s="3"/>
      <c r="AF7" s="3"/>
      <c r="AG7" s="3"/>
      <c r="AH7" s="3"/>
      <c r="AI7" s="3"/>
      <c r="AJ7" s="3"/>
      <c r="AK7" s="3"/>
      <c r="AL7" s="43" t="s">
        <v>5</v>
      </c>
      <c r="AM7" s="43"/>
      <c r="AN7" s="43"/>
      <c r="AO7" s="43"/>
      <c r="AP7" s="43"/>
      <c r="AQ7" s="43"/>
      <c r="AR7" s="43"/>
      <c r="AS7" s="43"/>
      <c r="AT7" s="43" t="s">
        <v>6</v>
      </c>
      <c r="AU7" s="43"/>
      <c r="AV7" s="43"/>
      <c r="AW7" s="43"/>
      <c r="AX7" s="43"/>
      <c r="AY7" s="43"/>
      <c r="AZ7" s="43"/>
      <c r="BA7" s="43"/>
      <c r="BB7" s="43" t="s">
        <v>7</v>
      </c>
      <c r="BC7" s="43"/>
      <c r="BD7" s="43"/>
      <c r="BE7" s="43"/>
      <c r="BF7" s="43"/>
      <c r="BG7" s="43"/>
      <c r="BH7" s="43"/>
      <c r="BI7" s="43"/>
      <c r="BJ7" s="3"/>
      <c r="BK7" s="3"/>
      <c r="BL7" s="4" t="s">
        <v>8</v>
      </c>
      <c r="BM7" s="5"/>
      <c r="BN7" s="5"/>
      <c r="BO7" s="5"/>
      <c r="BP7" s="5"/>
      <c r="BQ7" s="5"/>
      <c r="BR7" s="5"/>
      <c r="BS7" s="5"/>
      <c r="BT7" s="5"/>
      <c r="BU7" s="5"/>
      <c r="BV7" s="5"/>
      <c r="BW7" s="5"/>
      <c r="BX7" s="5"/>
      <c r="BY7" s="6"/>
    </row>
    <row r="8" spans="1:78" ht="18.75" customHeight="1">
      <c r="A8" s="2"/>
      <c r="B8" s="47" t="str">
        <f>データ!I6</f>
        <v>法適用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3"/>
      <c r="AE8" s="3"/>
      <c r="AF8" s="3"/>
      <c r="AG8" s="3"/>
      <c r="AH8" s="3"/>
      <c r="AI8" s="3"/>
      <c r="AJ8" s="3"/>
      <c r="AK8" s="3"/>
      <c r="AL8" s="48">
        <f>データ!R6</f>
        <v>204952</v>
      </c>
      <c r="AM8" s="48"/>
      <c r="AN8" s="48"/>
      <c r="AO8" s="48"/>
      <c r="AP8" s="48"/>
      <c r="AQ8" s="48"/>
      <c r="AR8" s="48"/>
      <c r="AS8" s="48"/>
      <c r="AT8" s="44">
        <f>データ!S6</f>
        <v>572.99</v>
      </c>
      <c r="AU8" s="44"/>
      <c r="AV8" s="44"/>
      <c r="AW8" s="44"/>
      <c r="AX8" s="44"/>
      <c r="AY8" s="44"/>
      <c r="AZ8" s="44"/>
      <c r="BA8" s="44"/>
      <c r="BB8" s="44">
        <f>データ!T6</f>
        <v>357.69</v>
      </c>
      <c r="BC8" s="44"/>
      <c r="BD8" s="44"/>
      <c r="BE8" s="44"/>
      <c r="BF8" s="44"/>
      <c r="BG8" s="44"/>
      <c r="BH8" s="44"/>
      <c r="BI8" s="44"/>
      <c r="BJ8" s="3"/>
      <c r="BK8" s="3"/>
      <c r="BL8" s="45" t="s">
        <v>9</v>
      </c>
      <c r="BM8" s="46"/>
      <c r="BN8" s="7" t="s">
        <v>10</v>
      </c>
      <c r="BO8" s="8"/>
      <c r="BP8" s="8"/>
      <c r="BQ8" s="8"/>
      <c r="BR8" s="8"/>
      <c r="BS8" s="8"/>
      <c r="BT8" s="8"/>
      <c r="BU8" s="8"/>
      <c r="BV8" s="8"/>
      <c r="BW8" s="8"/>
      <c r="BX8" s="8"/>
      <c r="BY8" s="9"/>
    </row>
    <row r="9" spans="1:78" ht="18.75" customHeight="1">
      <c r="A9" s="2"/>
      <c r="B9" s="43" t="s">
        <v>11</v>
      </c>
      <c r="C9" s="43"/>
      <c r="D9" s="43"/>
      <c r="E9" s="43"/>
      <c r="F9" s="43"/>
      <c r="G9" s="43"/>
      <c r="H9" s="43"/>
      <c r="I9" s="43" t="s">
        <v>12</v>
      </c>
      <c r="J9" s="43"/>
      <c r="K9" s="43"/>
      <c r="L9" s="43"/>
      <c r="M9" s="43"/>
      <c r="N9" s="43"/>
      <c r="O9" s="43"/>
      <c r="P9" s="43" t="s">
        <v>13</v>
      </c>
      <c r="Q9" s="43"/>
      <c r="R9" s="43"/>
      <c r="S9" s="43"/>
      <c r="T9" s="43"/>
      <c r="U9" s="43"/>
      <c r="V9" s="43"/>
      <c r="W9" s="43" t="s">
        <v>14</v>
      </c>
      <c r="X9" s="43"/>
      <c r="Y9" s="43"/>
      <c r="Z9" s="43"/>
      <c r="AA9" s="43"/>
      <c r="AB9" s="43"/>
      <c r="AC9" s="43"/>
      <c r="AD9" s="43" t="s">
        <v>15</v>
      </c>
      <c r="AE9" s="43"/>
      <c r="AF9" s="43"/>
      <c r="AG9" s="43"/>
      <c r="AH9" s="43"/>
      <c r="AI9" s="43"/>
      <c r="AJ9" s="43"/>
      <c r="AK9" s="3"/>
      <c r="AL9" s="43" t="s">
        <v>16</v>
      </c>
      <c r="AM9" s="43"/>
      <c r="AN9" s="43"/>
      <c r="AO9" s="43"/>
      <c r="AP9" s="43"/>
      <c r="AQ9" s="43"/>
      <c r="AR9" s="43"/>
      <c r="AS9" s="43"/>
      <c r="AT9" s="43" t="s">
        <v>17</v>
      </c>
      <c r="AU9" s="43"/>
      <c r="AV9" s="43"/>
      <c r="AW9" s="43"/>
      <c r="AX9" s="43"/>
      <c r="AY9" s="43"/>
      <c r="AZ9" s="43"/>
      <c r="BA9" s="43"/>
      <c r="BB9" s="43" t="s">
        <v>18</v>
      </c>
      <c r="BC9" s="43"/>
      <c r="BD9" s="43"/>
      <c r="BE9" s="43"/>
      <c r="BF9" s="43"/>
      <c r="BG9" s="43"/>
      <c r="BH9" s="43"/>
      <c r="BI9" s="43"/>
      <c r="BJ9" s="3"/>
      <c r="BK9" s="3"/>
      <c r="BL9" s="49" t="s">
        <v>19</v>
      </c>
      <c r="BM9" s="50"/>
      <c r="BN9" s="10" t="s">
        <v>20</v>
      </c>
      <c r="BO9" s="11"/>
      <c r="BP9" s="11"/>
      <c r="BQ9" s="11"/>
      <c r="BR9" s="11"/>
      <c r="BS9" s="11"/>
      <c r="BT9" s="11"/>
      <c r="BU9" s="11"/>
      <c r="BV9" s="11"/>
      <c r="BW9" s="11"/>
      <c r="BX9" s="11"/>
      <c r="BY9" s="12"/>
    </row>
    <row r="10" spans="1:78" ht="18.75" customHeight="1">
      <c r="A10" s="2"/>
      <c r="B10" s="44" t="str">
        <f>データ!M6</f>
        <v>-</v>
      </c>
      <c r="C10" s="44"/>
      <c r="D10" s="44"/>
      <c r="E10" s="44"/>
      <c r="F10" s="44"/>
      <c r="G10" s="44"/>
      <c r="H10" s="44"/>
      <c r="I10" s="44">
        <f>データ!N6</f>
        <v>67.040000000000006</v>
      </c>
      <c r="J10" s="44"/>
      <c r="K10" s="44"/>
      <c r="L10" s="44"/>
      <c r="M10" s="44"/>
      <c r="N10" s="44"/>
      <c r="O10" s="44"/>
      <c r="P10" s="44">
        <f>データ!O6</f>
        <v>3.13</v>
      </c>
      <c r="Q10" s="44"/>
      <c r="R10" s="44"/>
      <c r="S10" s="44"/>
      <c r="T10" s="44"/>
      <c r="U10" s="44"/>
      <c r="V10" s="44"/>
      <c r="W10" s="44">
        <f>データ!P6</f>
        <v>95.78</v>
      </c>
      <c r="X10" s="44"/>
      <c r="Y10" s="44"/>
      <c r="Z10" s="44"/>
      <c r="AA10" s="44"/>
      <c r="AB10" s="44"/>
      <c r="AC10" s="44"/>
      <c r="AD10" s="48">
        <f>データ!Q6</f>
        <v>3024</v>
      </c>
      <c r="AE10" s="48"/>
      <c r="AF10" s="48"/>
      <c r="AG10" s="48"/>
      <c r="AH10" s="48"/>
      <c r="AI10" s="48"/>
      <c r="AJ10" s="48"/>
      <c r="AK10" s="2"/>
      <c r="AL10" s="48">
        <f>データ!U6</f>
        <v>6384</v>
      </c>
      <c r="AM10" s="48"/>
      <c r="AN10" s="48"/>
      <c r="AO10" s="48"/>
      <c r="AP10" s="48"/>
      <c r="AQ10" s="48"/>
      <c r="AR10" s="48"/>
      <c r="AS10" s="48"/>
      <c r="AT10" s="44">
        <f>データ!V6</f>
        <v>2.33</v>
      </c>
      <c r="AU10" s="44"/>
      <c r="AV10" s="44"/>
      <c r="AW10" s="44"/>
      <c r="AX10" s="44"/>
      <c r="AY10" s="44"/>
      <c r="AZ10" s="44"/>
      <c r="BA10" s="44"/>
      <c r="BB10" s="44">
        <f>データ!W6</f>
        <v>2739.91</v>
      </c>
      <c r="BC10" s="44"/>
      <c r="BD10" s="44"/>
      <c r="BE10" s="44"/>
      <c r="BF10" s="44"/>
      <c r="BG10" s="44"/>
      <c r="BH10" s="44"/>
      <c r="BI10" s="44"/>
      <c r="BJ10" s="2"/>
      <c r="BK10" s="2"/>
      <c r="BL10" s="51" t="s">
        <v>21</v>
      </c>
      <c r="BM10" s="5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25</v>
      </c>
      <c r="BM14" s="62"/>
      <c r="BN14" s="62"/>
      <c r="BO14" s="62"/>
      <c r="BP14" s="62"/>
      <c r="BQ14" s="62"/>
      <c r="BR14" s="62"/>
      <c r="BS14" s="62"/>
      <c r="BT14" s="62"/>
      <c r="BU14" s="62"/>
      <c r="BV14" s="62"/>
      <c r="BW14" s="62"/>
      <c r="BX14" s="62"/>
      <c r="BY14" s="62"/>
      <c r="BZ14" s="63"/>
    </row>
    <row r="15" spans="1:78" ht="13.5" customHeight="1">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107</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7"/>
      <c r="BM34" s="68"/>
      <c r="BN34" s="68"/>
      <c r="BO34" s="68"/>
      <c r="BP34" s="68"/>
      <c r="BQ34" s="68"/>
      <c r="BR34" s="68"/>
      <c r="BS34" s="68"/>
      <c r="BT34" s="68"/>
      <c r="BU34" s="68"/>
      <c r="BV34" s="68"/>
      <c r="BW34" s="68"/>
      <c r="BX34" s="68"/>
      <c r="BY34" s="68"/>
      <c r="BZ34" s="69"/>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1" t="s">
        <v>30</v>
      </c>
      <c r="BM45" s="62"/>
      <c r="BN45" s="62"/>
      <c r="BO45" s="62"/>
      <c r="BP45" s="62"/>
      <c r="BQ45" s="62"/>
      <c r="BR45" s="62"/>
      <c r="BS45" s="62"/>
      <c r="BT45" s="62"/>
      <c r="BU45" s="62"/>
      <c r="BV45" s="62"/>
      <c r="BW45" s="62"/>
      <c r="BX45" s="62"/>
      <c r="BY45" s="62"/>
      <c r="BZ45" s="6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4"/>
      <c r="BM46" s="65"/>
      <c r="BN46" s="65"/>
      <c r="BO46" s="65"/>
      <c r="BP46" s="65"/>
      <c r="BQ46" s="65"/>
      <c r="BR46" s="65"/>
      <c r="BS46" s="65"/>
      <c r="BT46" s="65"/>
      <c r="BU46" s="65"/>
      <c r="BV46" s="65"/>
      <c r="BW46" s="65"/>
      <c r="BX46" s="65"/>
      <c r="BY46" s="65"/>
      <c r="BZ46" s="6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4" t="s">
        <v>108</v>
      </c>
      <c r="BM47" s="75"/>
      <c r="BN47" s="75"/>
      <c r="BO47" s="75"/>
      <c r="BP47" s="75"/>
      <c r="BQ47" s="75"/>
      <c r="BR47" s="75"/>
      <c r="BS47" s="75"/>
      <c r="BT47" s="75"/>
      <c r="BU47" s="75"/>
      <c r="BV47" s="75"/>
      <c r="BW47" s="75"/>
      <c r="BX47" s="75"/>
      <c r="BY47" s="75"/>
      <c r="BZ47" s="7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4"/>
      <c r="BM48" s="75"/>
      <c r="BN48" s="75"/>
      <c r="BO48" s="75"/>
      <c r="BP48" s="75"/>
      <c r="BQ48" s="75"/>
      <c r="BR48" s="75"/>
      <c r="BS48" s="75"/>
      <c r="BT48" s="75"/>
      <c r="BU48" s="75"/>
      <c r="BV48" s="75"/>
      <c r="BW48" s="75"/>
      <c r="BX48" s="75"/>
      <c r="BY48" s="75"/>
      <c r="BZ48" s="7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4"/>
      <c r="BM49" s="75"/>
      <c r="BN49" s="75"/>
      <c r="BO49" s="75"/>
      <c r="BP49" s="75"/>
      <c r="BQ49" s="75"/>
      <c r="BR49" s="75"/>
      <c r="BS49" s="75"/>
      <c r="BT49" s="75"/>
      <c r="BU49" s="75"/>
      <c r="BV49" s="75"/>
      <c r="BW49" s="75"/>
      <c r="BX49" s="75"/>
      <c r="BY49" s="75"/>
      <c r="BZ49" s="7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4"/>
      <c r="BM50" s="75"/>
      <c r="BN50" s="75"/>
      <c r="BO50" s="75"/>
      <c r="BP50" s="75"/>
      <c r="BQ50" s="75"/>
      <c r="BR50" s="75"/>
      <c r="BS50" s="75"/>
      <c r="BT50" s="75"/>
      <c r="BU50" s="75"/>
      <c r="BV50" s="75"/>
      <c r="BW50" s="75"/>
      <c r="BX50" s="75"/>
      <c r="BY50" s="75"/>
      <c r="BZ50" s="7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4"/>
      <c r="BM51" s="75"/>
      <c r="BN51" s="75"/>
      <c r="BO51" s="75"/>
      <c r="BP51" s="75"/>
      <c r="BQ51" s="75"/>
      <c r="BR51" s="75"/>
      <c r="BS51" s="75"/>
      <c r="BT51" s="75"/>
      <c r="BU51" s="75"/>
      <c r="BV51" s="75"/>
      <c r="BW51" s="75"/>
      <c r="BX51" s="75"/>
      <c r="BY51" s="75"/>
      <c r="BZ51" s="7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4"/>
      <c r="BM52" s="75"/>
      <c r="BN52" s="75"/>
      <c r="BO52" s="75"/>
      <c r="BP52" s="75"/>
      <c r="BQ52" s="75"/>
      <c r="BR52" s="75"/>
      <c r="BS52" s="75"/>
      <c r="BT52" s="75"/>
      <c r="BU52" s="75"/>
      <c r="BV52" s="75"/>
      <c r="BW52" s="75"/>
      <c r="BX52" s="75"/>
      <c r="BY52" s="75"/>
      <c r="BZ52" s="7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4"/>
      <c r="BM53" s="75"/>
      <c r="BN53" s="75"/>
      <c r="BO53" s="75"/>
      <c r="BP53" s="75"/>
      <c r="BQ53" s="75"/>
      <c r="BR53" s="75"/>
      <c r="BS53" s="75"/>
      <c r="BT53" s="75"/>
      <c r="BU53" s="75"/>
      <c r="BV53" s="75"/>
      <c r="BW53" s="75"/>
      <c r="BX53" s="75"/>
      <c r="BY53" s="75"/>
      <c r="BZ53" s="7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4"/>
      <c r="BM54" s="75"/>
      <c r="BN54" s="75"/>
      <c r="BO54" s="75"/>
      <c r="BP54" s="75"/>
      <c r="BQ54" s="75"/>
      <c r="BR54" s="75"/>
      <c r="BS54" s="75"/>
      <c r="BT54" s="75"/>
      <c r="BU54" s="75"/>
      <c r="BV54" s="75"/>
      <c r="BW54" s="75"/>
      <c r="BX54" s="75"/>
      <c r="BY54" s="75"/>
      <c r="BZ54" s="7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4"/>
      <c r="BM55" s="75"/>
      <c r="BN55" s="75"/>
      <c r="BO55" s="75"/>
      <c r="BP55" s="75"/>
      <c r="BQ55" s="75"/>
      <c r="BR55" s="75"/>
      <c r="BS55" s="75"/>
      <c r="BT55" s="75"/>
      <c r="BU55" s="75"/>
      <c r="BV55" s="75"/>
      <c r="BW55" s="75"/>
      <c r="BX55" s="75"/>
      <c r="BY55" s="75"/>
      <c r="BZ55" s="76"/>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74"/>
      <c r="BM56" s="75"/>
      <c r="BN56" s="75"/>
      <c r="BO56" s="75"/>
      <c r="BP56" s="75"/>
      <c r="BQ56" s="75"/>
      <c r="BR56" s="75"/>
      <c r="BS56" s="75"/>
      <c r="BT56" s="75"/>
      <c r="BU56" s="75"/>
      <c r="BV56" s="75"/>
      <c r="BW56" s="75"/>
      <c r="BX56" s="75"/>
      <c r="BY56" s="75"/>
      <c r="BZ56" s="76"/>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74"/>
      <c r="BM57" s="75"/>
      <c r="BN57" s="75"/>
      <c r="BO57" s="75"/>
      <c r="BP57" s="75"/>
      <c r="BQ57" s="75"/>
      <c r="BR57" s="75"/>
      <c r="BS57" s="75"/>
      <c r="BT57" s="75"/>
      <c r="BU57" s="75"/>
      <c r="BV57" s="75"/>
      <c r="BW57" s="75"/>
      <c r="BX57" s="75"/>
      <c r="BY57" s="75"/>
      <c r="BZ57" s="7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4"/>
      <c r="BM58" s="75"/>
      <c r="BN58" s="75"/>
      <c r="BO58" s="75"/>
      <c r="BP58" s="75"/>
      <c r="BQ58" s="75"/>
      <c r="BR58" s="75"/>
      <c r="BS58" s="75"/>
      <c r="BT58" s="75"/>
      <c r="BU58" s="75"/>
      <c r="BV58" s="75"/>
      <c r="BW58" s="75"/>
      <c r="BX58" s="75"/>
      <c r="BY58" s="75"/>
      <c r="BZ58" s="7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4"/>
      <c r="BM59" s="75"/>
      <c r="BN59" s="75"/>
      <c r="BO59" s="75"/>
      <c r="BP59" s="75"/>
      <c r="BQ59" s="75"/>
      <c r="BR59" s="75"/>
      <c r="BS59" s="75"/>
      <c r="BT59" s="75"/>
      <c r="BU59" s="75"/>
      <c r="BV59" s="75"/>
      <c r="BW59" s="75"/>
      <c r="BX59" s="75"/>
      <c r="BY59" s="75"/>
      <c r="BZ59" s="76"/>
    </row>
    <row r="60" spans="1:78" ht="13.5" customHeight="1">
      <c r="A60" s="2"/>
      <c r="B60" s="58" t="s">
        <v>35</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4"/>
      <c r="BM60" s="75"/>
      <c r="BN60" s="75"/>
      <c r="BO60" s="75"/>
      <c r="BP60" s="75"/>
      <c r="BQ60" s="75"/>
      <c r="BR60" s="75"/>
      <c r="BS60" s="75"/>
      <c r="BT60" s="75"/>
      <c r="BU60" s="75"/>
      <c r="BV60" s="75"/>
      <c r="BW60" s="75"/>
      <c r="BX60" s="75"/>
      <c r="BY60" s="75"/>
      <c r="BZ60" s="76"/>
    </row>
    <row r="61" spans="1:78" ht="13.5" customHeight="1">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4"/>
      <c r="BM61" s="75"/>
      <c r="BN61" s="75"/>
      <c r="BO61" s="75"/>
      <c r="BP61" s="75"/>
      <c r="BQ61" s="75"/>
      <c r="BR61" s="75"/>
      <c r="BS61" s="75"/>
      <c r="BT61" s="75"/>
      <c r="BU61" s="75"/>
      <c r="BV61" s="75"/>
      <c r="BW61" s="75"/>
      <c r="BX61" s="75"/>
      <c r="BY61" s="75"/>
      <c r="BZ61" s="7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4"/>
      <c r="BM62" s="75"/>
      <c r="BN62" s="75"/>
      <c r="BO62" s="75"/>
      <c r="BP62" s="75"/>
      <c r="BQ62" s="75"/>
      <c r="BR62" s="75"/>
      <c r="BS62" s="75"/>
      <c r="BT62" s="75"/>
      <c r="BU62" s="75"/>
      <c r="BV62" s="75"/>
      <c r="BW62" s="75"/>
      <c r="BX62" s="75"/>
      <c r="BY62" s="75"/>
      <c r="BZ62" s="7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7"/>
      <c r="BM63" s="78"/>
      <c r="BN63" s="78"/>
      <c r="BO63" s="78"/>
      <c r="BP63" s="78"/>
      <c r="BQ63" s="78"/>
      <c r="BR63" s="78"/>
      <c r="BS63" s="78"/>
      <c r="BT63" s="78"/>
      <c r="BU63" s="78"/>
      <c r="BV63" s="78"/>
      <c r="BW63" s="78"/>
      <c r="BX63" s="78"/>
      <c r="BY63" s="78"/>
      <c r="BZ63" s="7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1" t="s">
        <v>36</v>
      </c>
      <c r="BM64" s="62"/>
      <c r="BN64" s="62"/>
      <c r="BO64" s="62"/>
      <c r="BP64" s="62"/>
      <c r="BQ64" s="62"/>
      <c r="BR64" s="62"/>
      <c r="BS64" s="62"/>
      <c r="BT64" s="62"/>
      <c r="BU64" s="62"/>
      <c r="BV64" s="62"/>
      <c r="BW64" s="62"/>
      <c r="BX64" s="62"/>
      <c r="BY64" s="62"/>
      <c r="BZ64" s="6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4"/>
      <c r="BM65" s="65"/>
      <c r="BN65" s="65"/>
      <c r="BO65" s="65"/>
      <c r="BP65" s="65"/>
      <c r="BQ65" s="65"/>
      <c r="BR65" s="65"/>
      <c r="BS65" s="65"/>
      <c r="BT65" s="65"/>
      <c r="BU65" s="65"/>
      <c r="BV65" s="65"/>
      <c r="BW65" s="65"/>
      <c r="BX65" s="65"/>
      <c r="BY65" s="65"/>
      <c r="BZ65" s="6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0" t="s">
        <v>109</v>
      </c>
      <c r="BM66" s="81"/>
      <c r="BN66" s="81"/>
      <c r="BO66" s="81"/>
      <c r="BP66" s="81"/>
      <c r="BQ66" s="81"/>
      <c r="BR66" s="81"/>
      <c r="BS66" s="81"/>
      <c r="BT66" s="81"/>
      <c r="BU66" s="81"/>
      <c r="BV66" s="81"/>
      <c r="BW66" s="81"/>
      <c r="BX66" s="81"/>
      <c r="BY66" s="81"/>
      <c r="BZ66" s="8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0"/>
      <c r="BM67" s="81"/>
      <c r="BN67" s="81"/>
      <c r="BO67" s="81"/>
      <c r="BP67" s="81"/>
      <c r="BQ67" s="81"/>
      <c r="BR67" s="81"/>
      <c r="BS67" s="81"/>
      <c r="BT67" s="81"/>
      <c r="BU67" s="81"/>
      <c r="BV67" s="81"/>
      <c r="BW67" s="81"/>
      <c r="BX67" s="81"/>
      <c r="BY67" s="81"/>
      <c r="BZ67" s="8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0"/>
      <c r="BM68" s="81"/>
      <c r="BN68" s="81"/>
      <c r="BO68" s="81"/>
      <c r="BP68" s="81"/>
      <c r="BQ68" s="81"/>
      <c r="BR68" s="81"/>
      <c r="BS68" s="81"/>
      <c r="BT68" s="81"/>
      <c r="BU68" s="81"/>
      <c r="BV68" s="81"/>
      <c r="BW68" s="81"/>
      <c r="BX68" s="81"/>
      <c r="BY68" s="81"/>
      <c r="BZ68" s="8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0"/>
      <c r="BM69" s="81"/>
      <c r="BN69" s="81"/>
      <c r="BO69" s="81"/>
      <c r="BP69" s="81"/>
      <c r="BQ69" s="81"/>
      <c r="BR69" s="81"/>
      <c r="BS69" s="81"/>
      <c r="BT69" s="81"/>
      <c r="BU69" s="81"/>
      <c r="BV69" s="81"/>
      <c r="BW69" s="81"/>
      <c r="BX69" s="81"/>
      <c r="BY69" s="81"/>
      <c r="BZ69" s="8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0"/>
      <c r="BM70" s="81"/>
      <c r="BN70" s="81"/>
      <c r="BO70" s="81"/>
      <c r="BP70" s="81"/>
      <c r="BQ70" s="81"/>
      <c r="BR70" s="81"/>
      <c r="BS70" s="81"/>
      <c r="BT70" s="81"/>
      <c r="BU70" s="81"/>
      <c r="BV70" s="81"/>
      <c r="BW70" s="81"/>
      <c r="BX70" s="81"/>
      <c r="BY70" s="81"/>
      <c r="BZ70" s="8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0"/>
      <c r="BM71" s="81"/>
      <c r="BN71" s="81"/>
      <c r="BO71" s="81"/>
      <c r="BP71" s="81"/>
      <c r="BQ71" s="81"/>
      <c r="BR71" s="81"/>
      <c r="BS71" s="81"/>
      <c r="BT71" s="81"/>
      <c r="BU71" s="81"/>
      <c r="BV71" s="81"/>
      <c r="BW71" s="81"/>
      <c r="BX71" s="81"/>
      <c r="BY71" s="81"/>
      <c r="BZ71" s="8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0"/>
      <c r="BM72" s="81"/>
      <c r="BN72" s="81"/>
      <c r="BO72" s="81"/>
      <c r="BP72" s="81"/>
      <c r="BQ72" s="81"/>
      <c r="BR72" s="81"/>
      <c r="BS72" s="81"/>
      <c r="BT72" s="81"/>
      <c r="BU72" s="81"/>
      <c r="BV72" s="81"/>
      <c r="BW72" s="81"/>
      <c r="BX72" s="81"/>
      <c r="BY72" s="81"/>
      <c r="BZ72" s="8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0"/>
      <c r="BM73" s="81"/>
      <c r="BN73" s="81"/>
      <c r="BO73" s="81"/>
      <c r="BP73" s="81"/>
      <c r="BQ73" s="81"/>
      <c r="BR73" s="81"/>
      <c r="BS73" s="81"/>
      <c r="BT73" s="81"/>
      <c r="BU73" s="81"/>
      <c r="BV73" s="81"/>
      <c r="BW73" s="81"/>
      <c r="BX73" s="81"/>
      <c r="BY73" s="81"/>
      <c r="BZ73" s="8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0"/>
      <c r="BM74" s="81"/>
      <c r="BN74" s="81"/>
      <c r="BO74" s="81"/>
      <c r="BP74" s="81"/>
      <c r="BQ74" s="81"/>
      <c r="BR74" s="81"/>
      <c r="BS74" s="81"/>
      <c r="BT74" s="81"/>
      <c r="BU74" s="81"/>
      <c r="BV74" s="81"/>
      <c r="BW74" s="81"/>
      <c r="BX74" s="81"/>
      <c r="BY74" s="81"/>
      <c r="BZ74" s="8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0"/>
      <c r="BM75" s="81"/>
      <c r="BN75" s="81"/>
      <c r="BO75" s="81"/>
      <c r="BP75" s="81"/>
      <c r="BQ75" s="81"/>
      <c r="BR75" s="81"/>
      <c r="BS75" s="81"/>
      <c r="BT75" s="81"/>
      <c r="BU75" s="81"/>
      <c r="BV75" s="81"/>
      <c r="BW75" s="81"/>
      <c r="BX75" s="81"/>
      <c r="BY75" s="81"/>
      <c r="BZ75" s="8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0"/>
      <c r="BM76" s="81"/>
      <c r="BN76" s="81"/>
      <c r="BO76" s="81"/>
      <c r="BP76" s="81"/>
      <c r="BQ76" s="81"/>
      <c r="BR76" s="81"/>
      <c r="BS76" s="81"/>
      <c r="BT76" s="81"/>
      <c r="BU76" s="81"/>
      <c r="BV76" s="81"/>
      <c r="BW76" s="81"/>
      <c r="BX76" s="81"/>
      <c r="BY76" s="81"/>
      <c r="BZ76" s="8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0"/>
      <c r="BM77" s="81"/>
      <c r="BN77" s="81"/>
      <c r="BO77" s="81"/>
      <c r="BP77" s="81"/>
      <c r="BQ77" s="81"/>
      <c r="BR77" s="81"/>
      <c r="BS77" s="81"/>
      <c r="BT77" s="81"/>
      <c r="BU77" s="81"/>
      <c r="BV77" s="81"/>
      <c r="BW77" s="81"/>
      <c r="BX77" s="81"/>
      <c r="BY77" s="81"/>
      <c r="BZ77" s="8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0"/>
      <c r="BM78" s="81"/>
      <c r="BN78" s="81"/>
      <c r="BO78" s="81"/>
      <c r="BP78" s="81"/>
      <c r="BQ78" s="81"/>
      <c r="BR78" s="81"/>
      <c r="BS78" s="81"/>
      <c r="BT78" s="81"/>
      <c r="BU78" s="81"/>
      <c r="BV78" s="81"/>
      <c r="BW78" s="81"/>
      <c r="BX78" s="81"/>
      <c r="BY78" s="81"/>
      <c r="BZ78" s="82"/>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80"/>
      <c r="BM79" s="81"/>
      <c r="BN79" s="81"/>
      <c r="BO79" s="81"/>
      <c r="BP79" s="81"/>
      <c r="BQ79" s="81"/>
      <c r="BR79" s="81"/>
      <c r="BS79" s="81"/>
      <c r="BT79" s="81"/>
      <c r="BU79" s="81"/>
      <c r="BV79" s="81"/>
      <c r="BW79" s="81"/>
      <c r="BX79" s="81"/>
      <c r="BY79" s="81"/>
      <c r="BZ79" s="82"/>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80"/>
      <c r="BM80" s="81"/>
      <c r="BN80" s="81"/>
      <c r="BO80" s="81"/>
      <c r="BP80" s="81"/>
      <c r="BQ80" s="81"/>
      <c r="BR80" s="81"/>
      <c r="BS80" s="81"/>
      <c r="BT80" s="81"/>
      <c r="BU80" s="81"/>
      <c r="BV80" s="81"/>
      <c r="BW80" s="81"/>
      <c r="BX80" s="81"/>
      <c r="BY80" s="81"/>
      <c r="BZ80" s="8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0"/>
      <c r="BM81" s="81"/>
      <c r="BN81" s="81"/>
      <c r="BO81" s="81"/>
      <c r="BP81" s="81"/>
      <c r="BQ81" s="81"/>
      <c r="BR81" s="81"/>
      <c r="BS81" s="81"/>
      <c r="BT81" s="81"/>
      <c r="BU81" s="81"/>
      <c r="BV81" s="81"/>
      <c r="BW81" s="81"/>
      <c r="BX81" s="81"/>
      <c r="BY81" s="81"/>
      <c r="BZ81" s="8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 t="s">
        <v>40</v>
      </c>
      <c r="BL83" s="40"/>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7" t="s">
        <v>51</v>
      </c>
      <c r="I3" s="88"/>
      <c r="J3" s="88"/>
      <c r="K3" s="88"/>
      <c r="L3" s="88"/>
      <c r="M3" s="88"/>
      <c r="N3" s="88"/>
      <c r="O3" s="88"/>
      <c r="P3" s="88"/>
      <c r="Q3" s="88"/>
      <c r="R3" s="88"/>
      <c r="S3" s="88"/>
      <c r="T3" s="88"/>
      <c r="U3" s="88"/>
      <c r="V3" s="88"/>
      <c r="W3" s="89"/>
      <c r="X3" s="93" t="s">
        <v>52</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53</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7">
      <c r="A4" s="26" t="s">
        <v>54</v>
      </c>
      <c r="B4" s="28"/>
      <c r="C4" s="28"/>
      <c r="D4" s="28"/>
      <c r="E4" s="28"/>
      <c r="F4" s="28"/>
      <c r="G4" s="28"/>
      <c r="H4" s="90"/>
      <c r="I4" s="91"/>
      <c r="J4" s="91"/>
      <c r="K4" s="91"/>
      <c r="L4" s="91"/>
      <c r="M4" s="91"/>
      <c r="N4" s="91"/>
      <c r="O4" s="91"/>
      <c r="P4" s="91"/>
      <c r="Q4" s="91"/>
      <c r="R4" s="91"/>
      <c r="S4" s="91"/>
      <c r="T4" s="91"/>
      <c r="U4" s="91"/>
      <c r="V4" s="91"/>
      <c r="W4" s="92"/>
      <c r="X4" s="86" t="s">
        <v>55</v>
      </c>
      <c r="Y4" s="86"/>
      <c r="Z4" s="86"/>
      <c r="AA4" s="86"/>
      <c r="AB4" s="86"/>
      <c r="AC4" s="86"/>
      <c r="AD4" s="86"/>
      <c r="AE4" s="86"/>
      <c r="AF4" s="86"/>
      <c r="AG4" s="86"/>
      <c r="AH4" s="86"/>
      <c r="AI4" s="86" t="s">
        <v>56</v>
      </c>
      <c r="AJ4" s="86"/>
      <c r="AK4" s="86"/>
      <c r="AL4" s="86"/>
      <c r="AM4" s="86"/>
      <c r="AN4" s="86"/>
      <c r="AO4" s="86"/>
      <c r="AP4" s="86"/>
      <c r="AQ4" s="86"/>
      <c r="AR4" s="86"/>
      <c r="AS4" s="86"/>
      <c r="AT4" s="86" t="s">
        <v>57</v>
      </c>
      <c r="AU4" s="86"/>
      <c r="AV4" s="86"/>
      <c r="AW4" s="86"/>
      <c r="AX4" s="86"/>
      <c r="AY4" s="86"/>
      <c r="AZ4" s="86"/>
      <c r="BA4" s="86"/>
      <c r="BB4" s="86"/>
      <c r="BC4" s="86"/>
      <c r="BD4" s="86"/>
      <c r="BE4" s="86" t="s">
        <v>58</v>
      </c>
      <c r="BF4" s="86"/>
      <c r="BG4" s="86"/>
      <c r="BH4" s="86"/>
      <c r="BI4" s="86"/>
      <c r="BJ4" s="86"/>
      <c r="BK4" s="86"/>
      <c r="BL4" s="86"/>
      <c r="BM4" s="86"/>
      <c r="BN4" s="86"/>
      <c r="BO4" s="86"/>
      <c r="BP4" s="86" t="s">
        <v>59</v>
      </c>
      <c r="BQ4" s="86"/>
      <c r="BR4" s="86"/>
      <c r="BS4" s="86"/>
      <c r="BT4" s="86"/>
      <c r="BU4" s="86"/>
      <c r="BV4" s="86"/>
      <c r="BW4" s="86"/>
      <c r="BX4" s="86"/>
      <c r="BY4" s="86"/>
      <c r="BZ4" s="86"/>
      <c r="CA4" s="86" t="s">
        <v>60</v>
      </c>
      <c r="CB4" s="86"/>
      <c r="CC4" s="86"/>
      <c r="CD4" s="86"/>
      <c r="CE4" s="86"/>
      <c r="CF4" s="86"/>
      <c r="CG4" s="86"/>
      <c r="CH4" s="86"/>
      <c r="CI4" s="86"/>
      <c r="CJ4" s="86"/>
      <c r="CK4" s="86"/>
      <c r="CL4" s="86" t="s">
        <v>61</v>
      </c>
      <c r="CM4" s="86"/>
      <c r="CN4" s="86"/>
      <c r="CO4" s="86"/>
      <c r="CP4" s="86"/>
      <c r="CQ4" s="86"/>
      <c r="CR4" s="86"/>
      <c r="CS4" s="86"/>
      <c r="CT4" s="86"/>
      <c r="CU4" s="86"/>
      <c r="CV4" s="86"/>
      <c r="CW4" s="86" t="s">
        <v>62</v>
      </c>
      <c r="CX4" s="86"/>
      <c r="CY4" s="86"/>
      <c r="CZ4" s="86"/>
      <c r="DA4" s="86"/>
      <c r="DB4" s="86"/>
      <c r="DC4" s="86"/>
      <c r="DD4" s="86"/>
      <c r="DE4" s="86"/>
      <c r="DF4" s="86"/>
      <c r="DG4" s="86"/>
      <c r="DH4" s="86" t="s">
        <v>63</v>
      </c>
      <c r="DI4" s="86"/>
      <c r="DJ4" s="86"/>
      <c r="DK4" s="86"/>
      <c r="DL4" s="86"/>
      <c r="DM4" s="86"/>
      <c r="DN4" s="86"/>
      <c r="DO4" s="86"/>
      <c r="DP4" s="86"/>
      <c r="DQ4" s="86"/>
      <c r="DR4" s="86"/>
      <c r="DS4" s="86" t="s">
        <v>64</v>
      </c>
      <c r="DT4" s="86"/>
      <c r="DU4" s="86"/>
      <c r="DV4" s="86"/>
      <c r="DW4" s="86"/>
      <c r="DX4" s="86"/>
      <c r="DY4" s="86"/>
      <c r="DZ4" s="86"/>
      <c r="EA4" s="86"/>
      <c r="EB4" s="86"/>
      <c r="EC4" s="86"/>
      <c r="ED4" s="86" t="s">
        <v>65</v>
      </c>
      <c r="EE4" s="86"/>
      <c r="EF4" s="86"/>
      <c r="EG4" s="86"/>
      <c r="EH4" s="86"/>
      <c r="EI4" s="86"/>
      <c r="EJ4" s="86"/>
      <c r="EK4" s="86"/>
      <c r="EL4" s="86"/>
      <c r="EM4" s="86"/>
      <c r="EN4" s="86"/>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322016</v>
      </c>
      <c r="D6" s="31">
        <f t="shared" si="3"/>
        <v>46</v>
      </c>
      <c r="E6" s="31">
        <f t="shared" si="3"/>
        <v>17</v>
      </c>
      <c r="F6" s="31">
        <f t="shared" si="3"/>
        <v>6</v>
      </c>
      <c r="G6" s="31">
        <f t="shared" si="3"/>
        <v>0</v>
      </c>
      <c r="H6" s="31" t="str">
        <f t="shared" si="3"/>
        <v>島根県　松江市</v>
      </c>
      <c r="I6" s="31" t="str">
        <f t="shared" si="3"/>
        <v>法適用</v>
      </c>
      <c r="J6" s="31" t="str">
        <f t="shared" si="3"/>
        <v>下水道事業</v>
      </c>
      <c r="K6" s="31" t="str">
        <f t="shared" si="3"/>
        <v>漁業集落排水</v>
      </c>
      <c r="L6" s="31" t="str">
        <f t="shared" si="3"/>
        <v>H2</v>
      </c>
      <c r="M6" s="32" t="str">
        <f t="shared" si="3"/>
        <v>-</v>
      </c>
      <c r="N6" s="32">
        <f t="shared" si="3"/>
        <v>67.040000000000006</v>
      </c>
      <c r="O6" s="32">
        <f t="shared" si="3"/>
        <v>3.13</v>
      </c>
      <c r="P6" s="32">
        <f t="shared" si="3"/>
        <v>95.78</v>
      </c>
      <c r="Q6" s="32">
        <f t="shared" si="3"/>
        <v>3024</v>
      </c>
      <c r="R6" s="32">
        <f t="shared" si="3"/>
        <v>204952</v>
      </c>
      <c r="S6" s="32">
        <f t="shared" si="3"/>
        <v>572.99</v>
      </c>
      <c r="T6" s="32">
        <f t="shared" si="3"/>
        <v>357.69</v>
      </c>
      <c r="U6" s="32">
        <f t="shared" si="3"/>
        <v>6384</v>
      </c>
      <c r="V6" s="32">
        <f t="shared" si="3"/>
        <v>2.33</v>
      </c>
      <c r="W6" s="32">
        <f t="shared" si="3"/>
        <v>2739.91</v>
      </c>
      <c r="X6" s="33" t="str">
        <f>IF(X7="",NA(),X7)</f>
        <v>-</v>
      </c>
      <c r="Y6" s="33" t="str">
        <f t="shared" ref="Y6:AG6" si="4">IF(Y7="",NA(),Y7)</f>
        <v>-</v>
      </c>
      <c r="Z6" s="33">
        <f t="shared" si="4"/>
        <v>107.78</v>
      </c>
      <c r="AA6" s="33">
        <f t="shared" si="4"/>
        <v>102.05</v>
      </c>
      <c r="AB6" s="33">
        <f t="shared" si="4"/>
        <v>95.21</v>
      </c>
      <c r="AC6" s="33" t="str">
        <f t="shared" si="4"/>
        <v>-</v>
      </c>
      <c r="AD6" s="33" t="str">
        <f t="shared" si="4"/>
        <v>-</v>
      </c>
      <c r="AE6" s="33">
        <f t="shared" si="4"/>
        <v>99.06</v>
      </c>
      <c r="AF6" s="33">
        <f t="shared" si="4"/>
        <v>99.08</v>
      </c>
      <c r="AG6" s="33">
        <f t="shared" si="4"/>
        <v>97.28</v>
      </c>
      <c r="AH6" s="32" t="str">
        <f>IF(AH7="","",IF(AH7="-","【-】","【"&amp;SUBSTITUTE(TEXT(AH7,"#,##0.00"),"-","△")&amp;"】"))</f>
        <v>【97.91】</v>
      </c>
      <c r="AI6" s="33" t="str">
        <f>IF(AI7="",NA(),AI7)</f>
        <v>-</v>
      </c>
      <c r="AJ6" s="33" t="str">
        <f t="shared" ref="AJ6:AR6" si="5">IF(AJ7="",NA(),AJ7)</f>
        <v>-</v>
      </c>
      <c r="AK6" s="32">
        <f t="shared" si="5"/>
        <v>0</v>
      </c>
      <c r="AL6" s="32">
        <f t="shared" si="5"/>
        <v>0</v>
      </c>
      <c r="AM6" s="32">
        <f t="shared" si="5"/>
        <v>0</v>
      </c>
      <c r="AN6" s="33" t="str">
        <f t="shared" si="5"/>
        <v>-</v>
      </c>
      <c r="AO6" s="33" t="str">
        <f t="shared" si="5"/>
        <v>-</v>
      </c>
      <c r="AP6" s="33">
        <f t="shared" si="5"/>
        <v>233.19</v>
      </c>
      <c r="AQ6" s="33">
        <f t="shared" si="5"/>
        <v>221.59</v>
      </c>
      <c r="AR6" s="33">
        <f t="shared" si="5"/>
        <v>244.06</v>
      </c>
      <c r="AS6" s="32" t="str">
        <f>IF(AS7="","",IF(AS7="-","【-】","【"&amp;SUBSTITUTE(TEXT(AS7,"#,##0.00"),"-","△")&amp;"】"))</f>
        <v>【206.51】</v>
      </c>
      <c r="AT6" s="33" t="str">
        <f>IF(AT7="",NA(),AT7)</f>
        <v>-</v>
      </c>
      <c r="AU6" s="33" t="str">
        <f t="shared" ref="AU6:BC6" si="6">IF(AU7="",NA(),AU7)</f>
        <v>-</v>
      </c>
      <c r="AV6" s="33">
        <f t="shared" si="6"/>
        <v>27.89</v>
      </c>
      <c r="AW6" s="33">
        <f t="shared" si="6"/>
        <v>18.079999999999998</v>
      </c>
      <c r="AX6" s="33">
        <f t="shared" si="6"/>
        <v>17.3</v>
      </c>
      <c r="AY6" s="33" t="str">
        <f t="shared" si="6"/>
        <v>-</v>
      </c>
      <c r="AZ6" s="33" t="str">
        <f t="shared" si="6"/>
        <v>-</v>
      </c>
      <c r="BA6" s="33">
        <f t="shared" si="6"/>
        <v>71.86</v>
      </c>
      <c r="BB6" s="33">
        <f t="shared" si="6"/>
        <v>56.86</v>
      </c>
      <c r="BC6" s="33">
        <f t="shared" si="6"/>
        <v>57.91</v>
      </c>
      <c r="BD6" s="32" t="str">
        <f>IF(BD7="","",IF(BD7="-","【-】","【"&amp;SUBSTITUTE(TEXT(BD7,"#,##0.00"),"-","△")&amp;"】"))</f>
        <v>【77.25】</v>
      </c>
      <c r="BE6" s="33" t="str">
        <f>IF(BE7="",NA(),BE7)</f>
        <v>-</v>
      </c>
      <c r="BF6" s="33" t="str">
        <f t="shared" ref="BF6:BN6" si="7">IF(BF7="",NA(),BF7)</f>
        <v>-</v>
      </c>
      <c r="BG6" s="33">
        <f t="shared" si="7"/>
        <v>160.91999999999999</v>
      </c>
      <c r="BH6" s="33">
        <f t="shared" si="7"/>
        <v>172.94</v>
      </c>
      <c r="BI6" s="33">
        <f t="shared" si="7"/>
        <v>148.74</v>
      </c>
      <c r="BJ6" s="33" t="str">
        <f t="shared" si="7"/>
        <v>-</v>
      </c>
      <c r="BK6" s="33" t="str">
        <f t="shared" si="7"/>
        <v>-</v>
      </c>
      <c r="BL6" s="33">
        <f t="shared" si="7"/>
        <v>817.63</v>
      </c>
      <c r="BM6" s="33">
        <f t="shared" si="7"/>
        <v>830.5</v>
      </c>
      <c r="BN6" s="33">
        <f t="shared" si="7"/>
        <v>1029.24</v>
      </c>
      <c r="BO6" s="32" t="str">
        <f>IF(BO7="","",IF(BO7="-","【-】","【"&amp;SUBSTITUTE(TEXT(BO7,"#,##0.00"),"-","△")&amp;"】"))</f>
        <v>【1,052.66】</v>
      </c>
      <c r="BP6" s="33" t="str">
        <f>IF(BP7="",NA(),BP7)</f>
        <v>-</v>
      </c>
      <c r="BQ6" s="33" t="str">
        <f t="shared" ref="BQ6:BY6" si="8">IF(BQ7="",NA(),BQ7)</f>
        <v>-</v>
      </c>
      <c r="BR6" s="33">
        <f t="shared" si="8"/>
        <v>78.959999999999994</v>
      </c>
      <c r="BS6" s="33">
        <f t="shared" si="8"/>
        <v>78.94</v>
      </c>
      <c r="BT6" s="33">
        <f t="shared" si="8"/>
        <v>81.150000000000006</v>
      </c>
      <c r="BU6" s="33" t="str">
        <f t="shared" si="8"/>
        <v>-</v>
      </c>
      <c r="BV6" s="33" t="str">
        <f t="shared" si="8"/>
        <v>-</v>
      </c>
      <c r="BW6" s="33">
        <f t="shared" si="8"/>
        <v>46.31</v>
      </c>
      <c r="BX6" s="33">
        <f t="shared" si="8"/>
        <v>43.66</v>
      </c>
      <c r="BY6" s="33">
        <f t="shared" si="8"/>
        <v>43.13</v>
      </c>
      <c r="BZ6" s="32" t="str">
        <f>IF(BZ7="","",IF(BZ7="-","【-】","【"&amp;SUBSTITUTE(TEXT(BZ7,"#,##0.00"),"-","△")&amp;"】"))</f>
        <v>【40.22】</v>
      </c>
      <c r="CA6" s="33" t="str">
        <f>IF(CA7="",NA(),CA7)</f>
        <v>-</v>
      </c>
      <c r="CB6" s="33" t="str">
        <f t="shared" ref="CB6:CJ6" si="9">IF(CB7="",NA(),CB7)</f>
        <v>-</v>
      </c>
      <c r="CC6" s="33">
        <f t="shared" si="9"/>
        <v>207.11</v>
      </c>
      <c r="CD6" s="33">
        <f t="shared" si="9"/>
        <v>207.39</v>
      </c>
      <c r="CE6" s="33">
        <f t="shared" si="9"/>
        <v>202</v>
      </c>
      <c r="CF6" s="33" t="str">
        <f t="shared" si="9"/>
        <v>-</v>
      </c>
      <c r="CG6" s="33" t="str">
        <f t="shared" si="9"/>
        <v>-</v>
      </c>
      <c r="CH6" s="33">
        <f t="shared" si="9"/>
        <v>349.08</v>
      </c>
      <c r="CI6" s="33">
        <f t="shared" si="9"/>
        <v>382.09</v>
      </c>
      <c r="CJ6" s="33">
        <f t="shared" si="9"/>
        <v>392.03</v>
      </c>
      <c r="CK6" s="32" t="str">
        <f>IF(CK7="","",IF(CK7="-","【-】","【"&amp;SUBSTITUTE(TEXT(CK7,"#,##0.00"),"-","△")&amp;"】"))</f>
        <v>【424.58】</v>
      </c>
      <c r="CL6" s="33" t="str">
        <f>IF(CL7="",NA(),CL7)</f>
        <v>-</v>
      </c>
      <c r="CM6" s="33" t="str">
        <f t="shared" ref="CM6:CU6" si="10">IF(CM7="",NA(),CM7)</f>
        <v>-</v>
      </c>
      <c r="CN6" s="33">
        <f t="shared" si="10"/>
        <v>42.72</v>
      </c>
      <c r="CO6" s="33">
        <f t="shared" si="10"/>
        <v>41.93</v>
      </c>
      <c r="CP6" s="33">
        <f t="shared" si="10"/>
        <v>39.869999999999997</v>
      </c>
      <c r="CQ6" s="33" t="str">
        <f t="shared" si="10"/>
        <v>-</v>
      </c>
      <c r="CR6" s="33" t="str">
        <f t="shared" si="10"/>
        <v>-</v>
      </c>
      <c r="CS6" s="33">
        <f t="shared" si="10"/>
        <v>39.42</v>
      </c>
      <c r="CT6" s="33">
        <f t="shared" si="10"/>
        <v>39.68</v>
      </c>
      <c r="CU6" s="33">
        <f t="shared" si="10"/>
        <v>35.64</v>
      </c>
      <c r="CV6" s="32" t="str">
        <f>IF(CV7="","",IF(CV7="-","【-】","【"&amp;SUBSTITUTE(TEXT(CV7,"#,##0.00"),"-","△")&amp;"】"))</f>
        <v>【33.90】</v>
      </c>
      <c r="CW6" s="33" t="str">
        <f>IF(CW7="",NA(),CW7)</f>
        <v>-</v>
      </c>
      <c r="CX6" s="33" t="str">
        <f t="shared" ref="CX6:DF6" si="11">IF(CX7="",NA(),CX7)</f>
        <v>-</v>
      </c>
      <c r="CY6" s="33">
        <f t="shared" si="11"/>
        <v>91.88</v>
      </c>
      <c r="CZ6" s="33">
        <f t="shared" si="11"/>
        <v>92.36</v>
      </c>
      <c r="DA6" s="33">
        <f t="shared" si="11"/>
        <v>92.9</v>
      </c>
      <c r="DB6" s="33" t="str">
        <f t="shared" si="11"/>
        <v>-</v>
      </c>
      <c r="DC6" s="33" t="str">
        <f t="shared" si="11"/>
        <v>-</v>
      </c>
      <c r="DD6" s="33">
        <f t="shared" si="11"/>
        <v>82.97</v>
      </c>
      <c r="DE6" s="33">
        <f t="shared" si="11"/>
        <v>83.95</v>
      </c>
      <c r="DF6" s="33">
        <f t="shared" si="11"/>
        <v>82.92</v>
      </c>
      <c r="DG6" s="32" t="str">
        <f>IF(DG7="","",IF(DG7="-","【-】","【"&amp;SUBSTITUTE(TEXT(DG7,"#,##0.00"),"-","△")&amp;"】"))</f>
        <v>【77.87】</v>
      </c>
      <c r="DH6" s="33" t="str">
        <f>IF(DH7="",NA(),DH7)</f>
        <v>-</v>
      </c>
      <c r="DI6" s="33" t="str">
        <f t="shared" ref="DI6:DQ6" si="12">IF(DI7="",NA(),DI7)</f>
        <v>-</v>
      </c>
      <c r="DJ6" s="33">
        <f t="shared" si="12"/>
        <v>3.97</v>
      </c>
      <c r="DK6" s="33">
        <f t="shared" si="12"/>
        <v>7.95</v>
      </c>
      <c r="DL6" s="33">
        <f t="shared" si="12"/>
        <v>11.71</v>
      </c>
      <c r="DM6" s="33" t="str">
        <f t="shared" si="12"/>
        <v>-</v>
      </c>
      <c r="DN6" s="33" t="str">
        <f t="shared" si="12"/>
        <v>-</v>
      </c>
      <c r="DO6" s="33">
        <f t="shared" si="12"/>
        <v>10.75</v>
      </c>
      <c r="DP6" s="33">
        <f t="shared" si="12"/>
        <v>23.85</v>
      </c>
      <c r="DQ6" s="33">
        <f t="shared" si="12"/>
        <v>27.17</v>
      </c>
      <c r="DR6" s="32" t="str">
        <f>IF(DR7="","",IF(DR7="-","【-】","【"&amp;SUBSTITUTE(TEXT(DR7,"#,##0.00"),"-","△")&amp;"】"))</f>
        <v>【25.29】</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0.14000000000000001</v>
      </c>
      <c r="EL6" s="33">
        <f t="shared" si="14"/>
        <v>0.05</v>
      </c>
      <c r="EM6" s="33">
        <f t="shared" si="14"/>
        <v>0.18</v>
      </c>
      <c r="EN6" s="32" t="str">
        <f>IF(EN7="","",IF(EN7="-","【-】","【"&amp;SUBSTITUTE(TEXT(EN7,"#,##0.00"),"-","△")&amp;"】"))</f>
        <v>【0.13】</v>
      </c>
    </row>
    <row r="7" spans="1:147" s="34" customFormat="1">
      <c r="A7" s="26"/>
      <c r="B7" s="35">
        <v>2015</v>
      </c>
      <c r="C7" s="35">
        <v>322016</v>
      </c>
      <c r="D7" s="35">
        <v>46</v>
      </c>
      <c r="E7" s="35">
        <v>17</v>
      </c>
      <c r="F7" s="35">
        <v>6</v>
      </c>
      <c r="G7" s="35">
        <v>0</v>
      </c>
      <c r="H7" s="35" t="s">
        <v>96</v>
      </c>
      <c r="I7" s="35" t="s">
        <v>97</v>
      </c>
      <c r="J7" s="35" t="s">
        <v>98</v>
      </c>
      <c r="K7" s="35" t="s">
        <v>99</v>
      </c>
      <c r="L7" s="35" t="s">
        <v>100</v>
      </c>
      <c r="M7" s="36" t="s">
        <v>101</v>
      </c>
      <c r="N7" s="36">
        <v>67.040000000000006</v>
      </c>
      <c r="O7" s="36">
        <v>3.13</v>
      </c>
      <c r="P7" s="36">
        <v>95.78</v>
      </c>
      <c r="Q7" s="36">
        <v>3024</v>
      </c>
      <c r="R7" s="36">
        <v>204952</v>
      </c>
      <c r="S7" s="36">
        <v>572.99</v>
      </c>
      <c r="T7" s="36">
        <v>357.69</v>
      </c>
      <c r="U7" s="36">
        <v>6384</v>
      </c>
      <c r="V7" s="36">
        <v>2.33</v>
      </c>
      <c r="W7" s="36">
        <v>2739.91</v>
      </c>
      <c r="X7" s="36" t="s">
        <v>101</v>
      </c>
      <c r="Y7" s="36" t="s">
        <v>101</v>
      </c>
      <c r="Z7" s="36">
        <v>107.78</v>
      </c>
      <c r="AA7" s="36">
        <v>102.05</v>
      </c>
      <c r="AB7" s="36">
        <v>95.21</v>
      </c>
      <c r="AC7" s="36" t="s">
        <v>101</v>
      </c>
      <c r="AD7" s="36" t="s">
        <v>101</v>
      </c>
      <c r="AE7" s="36">
        <v>99.06</v>
      </c>
      <c r="AF7" s="36">
        <v>99.08</v>
      </c>
      <c r="AG7" s="36">
        <v>97.28</v>
      </c>
      <c r="AH7" s="36">
        <v>97.91</v>
      </c>
      <c r="AI7" s="36" t="s">
        <v>101</v>
      </c>
      <c r="AJ7" s="36" t="s">
        <v>101</v>
      </c>
      <c r="AK7" s="36">
        <v>0</v>
      </c>
      <c r="AL7" s="36">
        <v>0</v>
      </c>
      <c r="AM7" s="36">
        <v>0</v>
      </c>
      <c r="AN7" s="36" t="s">
        <v>101</v>
      </c>
      <c r="AO7" s="36" t="s">
        <v>101</v>
      </c>
      <c r="AP7" s="36">
        <v>233.19</v>
      </c>
      <c r="AQ7" s="36">
        <v>221.59</v>
      </c>
      <c r="AR7" s="36">
        <v>244.06</v>
      </c>
      <c r="AS7" s="36">
        <v>206.51</v>
      </c>
      <c r="AT7" s="36" t="s">
        <v>101</v>
      </c>
      <c r="AU7" s="36" t="s">
        <v>101</v>
      </c>
      <c r="AV7" s="36">
        <v>27.89</v>
      </c>
      <c r="AW7" s="36">
        <v>18.079999999999998</v>
      </c>
      <c r="AX7" s="36">
        <v>17.3</v>
      </c>
      <c r="AY7" s="36" t="s">
        <v>101</v>
      </c>
      <c r="AZ7" s="36" t="s">
        <v>101</v>
      </c>
      <c r="BA7" s="36">
        <v>71.86</v>
      </c>
      <c r="BB7" s="36">
        <v>56.86</v>
      </c>
      <c r="BC7" s="36">
        <v>57.91</v>
      </c>
      <c r="BD7" s="36">
        <v>77.25</v>
      </c>
      <c r="BE7" s="36" t="s">
        <v>101</v>
      </c>
      <c r="BF7" s="36" t="s">
        <v>101</v>
      </c>
      <c r="BG7" s="36">
        <v>160.91999999999999</v>
      </c>
      <c r="BH7" s="36">
        <v>172.94</v>
      </c>
      <c r="BI7" s="36">
        <v>148.74</v>
      </c>
      <c r="BJ7" s="36" t="s">
        <v>101</v>
      </c>
      <c r="BK7" s="36" t="s">
        <v>101</v>
      </c>
      <c r="BL7" s="36">
        <v>817.63</v>
      </c>
      <c r="BM7" s="36">
        <v>830.5</v>
      </c>
      <c r="BN7" s="36">
        <v>1029.24</v>
      </c>
      <c r="BO7" s="36">
        <v>1052.6600000000001</v>
      </c>
      <c r="BP7" s="36" t="s">
        <v>101</v>
      </c>
      <c r="BQ7" s="36" t="s">
        <v>101</v>
      </c>
      <c r="BR7" s="36">
        <v>78.959999999999994</v>
      </c>
      <c r="BS7" s="36">
        <v>78.94</v>
      </c>
      <c r="BT7" s="36">
        <v>81.150000000000006</v>
      </c>
      <c r="BU7" s="36" t="s">
        <v>101</v>
      </c>
      <c r="BV7" s="36" t="s">
        <v>101</v>
      </c>
      <c r="BW7" s="36">
        <v>46.31</v>
      </c>
      <c r="BX7" s="36">
        <v>43.66</v>
      </c>
      <c r="BY7" s="36">
        <v>43.13</v>
      </c>
      <c r="BZ7" s="36">
        <v>40.22</v>
      </c>
      <c r="CA7" s="36" t="s">
        <v>101</v>
      </c>
      <c r="CB7" s="36" t="s">
        <v>101</v>
      </c>
      <c r="CC7" s="36">
        <v>207.11</v>
      </c>
      <c r="CD7" s="36">
        <v>207.39</v>
      </c>
      <c r="CE7" s="36">
        <v>202</v>
      </c>
      <c r="CF7" s="36" t="s">
        <v>101</v>
      </c>
      <c r="CG7" s="36" t="s">
        <v>101</v>
      </c>
      <c r="CH7" s="36">
        <v>349.08</v>
      </c>
      <c r="CI7" s="36">
        <v>382.09</v>
      </c>
      <c r="CJ7" s="36">
        <v>392.03</v>
      </c>
      <c r="CK7" s="36">
        <v>424.58</v>
      </c>
      <c r="CL7" s="36" t="s">
        <v>101</v>
      </c>
      <c r="CM7" s="36" t="s">
        <v>101</v>
      </c>
      <c r="CN7" s="36">
        <v>42.72</v>
      </c>
      <c r="CO7" s="36">
        <v>41.93</v>
      </c>
      <c r="CP7" s="36">
        <v>39.869999999999997</v>
      </c>
      <c r="CQ7" s="36" t="s">
        <v>101</v>
      </c>
      <c r="CR7" s="36" t="s">
        <v>101</v>
      </c>
      <c r="CS7" s="36">
        <v>39.42</v>
      </c>
      <c r="CT7" s="36">
        <v>39.68</v>
      </c>
      <c r="CU7" s="36">
        <v>35.64</v>
      </c>
      <c r="CV7" s="36">
        <v>33.9</v>
      </c>
      <c r="CW7" s="36" t="s">
        <v>101</v>
      </c>
      <c r="CX7" s="36" t="s">
        <v>101</v>
      </c>
      <c r="CY7" s="36">
        <v>91.88</v>
      </c>
      <c r="CZ7" s="36">
        <v>92.36</v>
      </c>
      <c r="DA7" s="36">
        <v>92.9</v>
      </c>
      <c r="DB7" s="36" t="s">
        <v>101</v>
      </c>
      <c r="DC7" s="36" t="s">
        <v>101</v>
      </c>
      <c r="DD7" s="36">
        <v>82.97</v>
      </c>
      <c r="DE7" s="36">
        <v>83.95</v>
      </c>
      <c r="DF7" s="36">
        <v>82.92</v>
      </c>
      <c r="DG7" s="36">
        <v>77.87</v>
      </c>
      <c r="DH7" s="36" t="s">
        <v>101</v>
      </c>
      <c r="DI7" s="36" t="s">
        <v>101</v>
      </c>
      <c r="DJ7" s="36">
        <v>3.97</v>
      </c>
      <c r="DK7" s="36">
        <v>7.95</v>
      </c>
      <c r="DL7" s="36">
        <v>11.71</v>
      </c>
      <c r="DM7" s="36" t="s">
        <v>101</v>
      </c>
      <c r="DN7" s="36" t="s">
        <v>101</v>
      </c>
      <c r="DO7" s="36">
        <v>10.75</v>
      </c>
      <c r="DP7" s="36">
        <v>23.85</v>
      </c>
      <c r="DQ7" s="36">
        <v>27.17</v>
      </c>
      <c r="DR7" s="36">
        <v>25.29</v>
      </c>
      <c r="DS7" s="36" t="s">
        <v>101</v>
      </c>
      <c r="DT7" s="36" t="s">
        <v>101</v>
      </c>
      <c r="DU7" s="36">
        <v>0</v>
      </c>
      <c r="DV7" s="36">
        <v>0</v>
      </c>
      <c r="DW7" s="36">
        <v>0</v>
      </c>
      <c r="DX7" s="36" t="s">
        <v>101</v>
      </c>
      <c r="DY7" s="36" t="s">
        <v>101</v>
      </c>
      <c r="DZ7" s="36">
        <v>0</v>
      </c>
      <c r="EA7" s="36">
        <v>0</v>
      </c>
      <c r="EB7" s="36">
        <v>0</v>
      </c>
      <c r="EC7" s="36">
        <v>0</v>
      </c>
      <c r="ED7" s="36" t="s">
        <v>101</v>
      </c>
      <c r="EE7" s="36" t="s">
        <v>101</v>
      </c>
      <c r="EF7" s="36">
        <v>0</v>
      </c>
      <c r="EG7" s="36">
        <v>0</v>
      </c>
      <c r="EH7" s="36">
        <v>0</v>
      </c>
      <c r="EI7" s="36" t="s">
        <v>101</v>
      </c>
      <c r="EJ7" s="36" t="s">
        <v>101</v>
      </c>
      <c r="EK7" s="36">
        <v>0.14000000000000001</v>
      </c>
      <c r="EL7" s="36">
        <v>0.05</v>
      </c>
      <c r="EM7" s="36">
        <v>0.18</v>
      </c>
      <c r="EN7" s="36">
        <v>0.13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2017-02-23T07:54:24Z</cp:lastPrinted>
  <dcterms:created xsi:type="dcterms:W3CDTF">2017-02-08T02:42:02Z</dcterms:created>
  <dcterms:modified xsi:type="dcterms:W3CDTF">2017-02-23T07:54:27Z</dcterms:modified>
  <cp:category/>
</cp:coreProperties>
</file>