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1DC03\disk\受け渡し\業務係\●経営比較分析表2.12〆切\隠岐の島町上水・簡水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B8" i="4"/>
  <c r="E10" i="5" l="1"/>
  <c r="C10" i="5"/>
  <c r="D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<sst xmlns="http://schemas.openxmlformats.org/spreadsheetml/2006/main" count="221" uniqueCount="111">
  <si>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</si>
  <si>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</si>
  <si>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</si>
  <si>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</si>
  <si>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</si>
  <si>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</si>
  <si>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</si>
  <si>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</si>
  <si>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</si>
  <si>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</si>
  <si>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</si>
  <si>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</si>
  <si>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</si>
  <si>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</si>
  <si>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</si>
  <si>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</si>
  <si>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</si>
  <si>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</si>
  <si>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</si>
  <si>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</si>
  <si>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</si>
  <si>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</si>
  <si>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</si>
  <si>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</si>
  <si>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</si>
  <si>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</si>
  <si>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</si>
  <si>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</si>
  <si>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</si>
  <si>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</si>
  <si>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</si>
  <si>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</si>
  <si>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</si>
  <si>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</si>
  <si>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</si>
  <si>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</si>
  <si>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</si>
  <si>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</si>
  <si>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</si>
  <si>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</si>
  <si>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</si>
  <si>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</si>
  <si>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</si>
  <si>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</si>
  <si>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</si>
  <si>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</si>
  <si>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</si>
  <si>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</si>
  <si>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</si>
  <si>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</si>
  <si>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</si>
  <si>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</si>
  <si>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</si>
  <si>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</si>
  <si>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</si>
  <si>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</si>
  <si>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</si>
  <si>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</si>
  <si>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</si>
  <si>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</si>
  <si>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</si>
  <si>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</si>
  <si>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</si>
  <si>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</si>
  <si>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</si>
  <si>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</si>
  <si>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</si>
  <si>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</si>
  <si>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</si>
  <si>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</si>
  <si>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</si>
  <si>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</si>
  <si>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</si>
  <si>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</si>
  <si>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</si>
  <si>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</si>
  <si>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</si>
  <si>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</si>
  <si>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</si>
  <si>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</si>
  <si>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</si>
  <si>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</si>
  <si>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</si>
  <si>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</si>
  <si>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</si>
  <si>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</si>
  <si>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</si>
  <si>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</si>
  <si>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</si>
  <si>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</si>
  <si>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</si>
  <si>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</si>
  <si>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</si>
  <si>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</si>
  <si>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</si>
  <si>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</si>
  <si>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島根県　隠岐の島町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</si>
  <si>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</si>
  <si>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</si>
  <si>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</si>
  <si>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</si>
  <si>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</si>
  <si>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</si>
  <si>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</si>
  <si>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</si>
  <si>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</si>
  <si>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</si>
  <si>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</si>
  <si>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農業集落排水事業は、施設整備済で企業債残高は減少している。各比率も類似団体と比較して良好である。今後、長寿命化計画により効率的な維持管理に努める。</t>
    <rPh sb="0" eb="2">
      <t>ノウギョウ</t>
    </rPh>
    <rPh sb="2" eb="4">
      <t>シュウラク</t>
    </rPh>
    <rPh sb="4" eb="6">
      <t>ハイスイ</t>
    </rPh>
    <rPh sb="6" eb="8">
      <t>ジギョウ</t>
    </rPh>
    <rPh sb="10" eb="12">
      <t>シセツ</t>
    </rPh>
    <rPh sb="12" eb="14">
      <t>セイビ</t>
    </rPh>
    <rPh sb="14" eb="15">
      <t>スミ</t>
    </rPh>
    <rPh sb="16" eb="18">
      <t>キギョウ</t>
    </rPh>
    <rPh sb="18" eb="19">
      <t>サイ</t>
    </rPh>
    <rPh sb="19" eb="21">
      <t>ザンダカ</t>
    </rPh>
    <rPh sb="22" eb="24">
      <t>ゲンショウ</t>
    </rPh>
    <rPh sb="29" eb="30">
      <t>カク</t>
    </rPh>
    <rPh sb="30" eb="32">
      <t>ヒリツ</t>
    </rPh>
    <rPh sb="33" eb="37">
      <t>ルイジダンタイ</t>
    </rPh>
    <rPh sb="38" eb="40">
      <t>ヒカク</t>
    </rPh>
    <rPh sb="42" eb="44">
      <t>リョウコウ</t>
    </rPh>
    <rPh sb="48" eb="50">
      <t>コンゴ</t>
    </rPh>
    <rPh sb="60" eb="63">
      <t>コウリツテキ</t>
    </rPh>
    <rPh sb="64" eb="66">
      <t>イジ</t>
    </rPh>
    <rPh sb="66" eb="68">
      <t>カンリ</t>
    </rPh>
    <rPh sb="69" eb="70">
      <t>ツト</t>
    </rPh>
    <phoneticPr fontId="5"/>
  </si>
  <si>
    <t>③平成15年度からの供用開始で、耐用年数内であり管渠改善は実施していない。</t>
    <rPh sb="1" eb="3">
      <t>ヘイセイ</t>
    </rPh>
    <rPh sb="5" eb="7">
      <t>ネンド</t>
    </rPh>
    <rPh sb="10" eb="12">
      <t>キョウヨウ</t>
    </rPh>
    <rPh sb="12" eb="14">
      <t>カイシ</t>
    </rPh>
    <phoneticPr fontId="5"/>
  </si>
  <si>
    <t>①100％超で推移しているが、使用料以外の収入に依存している部分が大きい。　　　　　　　　　　　　　　　　　　　　　④類似団体に比較して低く減少している。　　　　⑤類似団体に比較して高い。　　　　　　　　　　⑥類似団体に比較して低い。　　　　　　　　　　⑦類似団体に比較して高い。　　　　　　　　　　　⑧類似団体に比較して高く100％に近い。　　　　　　類似団体に比較して良好である。　　　　　　　　　　　　　　　　</t>
    <rPh sb="5" eb="6">
      <t>チョウ</t>
    </rPh>
    <rPh sb="7" eb="9">
      <t>スイイ</t>
    </rPh>
    <rPh sb="59" eb="61">
      <t>ルイジ</t>
    </rPh>
    <rPh sb="61" eb="63">
      <t>ダンタイ</t>
    </rPh>
    <rPh sb="64" eb="66">
      <t>ヒカク</t>
    </rPh>
    <rPh sb="91" eb="92">
      <t>タカ</t>
    </rPh>
    <rPh sb="114" eb="115">
      <t>ヒク</t>
    </rPh>
    <rPh sb="137" eb="138">
      <t>タカ</t>
    </rPh>
    <rPh sb="161" eb="162">
      <t>タカ</t>
    </rPh>
    <rPh sb="168" eb="169">
      <t>チカ</t>
    </rPh>
    <rPh sb="177" eb="179">
      <t>ルイジ</t>
    </rPh>
    <rPh sb="179" eb="181">
      <t>ダンタイ</t>
    </rPh>
    <rPh sb="182" eb="184">
      <t>ヒカク</t>
    </rPh>
    <rPh sb="186" eb="188">
      <t>リョウコウ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</si>
</sst>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7920"/>
        <c:axId val="107399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7920"/>
        <c:axId val="107399096"/>
      </c:lineChart>
      <c:dateAx>
        <c:axId val="10739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99096"/>
        <c:crosses val="autoZero"/>
        <c:auto val="1"/>
        <c:lblOffset val="100"/>
        <c:baseTimeUnit val="years"/>
      </c:dateAx>
      <c:valAx>
        <c:axId val="107399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9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56.28</c:v>
                </c:pt>
                <c:pt idx="1">
                  <c:v>54.71</c:v>
                </c:pt>
                <c:pt idx="2">
                  <c:v>55.38</c:v>
                </c:pt>
                <c:pt idx="3">
                  <c:v>56.28</c:v>
                </c:pt>
                <c:pt idx="4">
                  <c:v>52.47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5864"/>
        <c:axId val="10775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5864"/>
        <c:axId val="107756256"/>
      </c:lineChart>
      <c:dateAx>
        <c:axId val="10775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6256"/>
        <c:crosses val="autoZero"/>
        <c:auto val="1"/>
        <c:lblOffset val="100"/>
        <c:baseTimeUnit val="years"/>
      </c:dateAx>
      <c:valAx>
        <c:axId val="10775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97.82</c:v>
                </c:pt>
                <c:pt idx="1">
                  <c:v>97.79</c:v>
                </c:pt>
                <c:pt idx="2">
                  <c:v>97.52</c:v>
                </c:pt>
                <c:pt idx="3">
                  <c:v>95.7</c:v>
                </c:pt>
                <c:pt idx="4">
                  <c:v>97.32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71240"/>
        <c:axId val="10807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1240"/>
        <c:axId val="108070064"/>
      </c:lineChart>
      <c:dateAx>
        <c:axId val="108071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70064"/>
        <c:crosses val="autoZero"/>
        <c:auto val="1"/>
        <c:lblOffset val="100"/>
        <c:baseTimeUnit val="years"/>
      </c:dateAx>
      <c:valAx>
        <c:axId val="10807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71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100.08</c:v>
                </c:pt>
                <c:pt idx="1">
                  <c:v>127.64</c:v>
                </c:pt>
                <c:pt idx="2">
                  <c:v>103.14</c:v>
                </c:pt>
                <c:pt idx="3">
                  <c:v>100.23</c:v>
                </c:pt>
                <c:pt idx="4">
                  <c:v>101.08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0272"/>
        <c:axId val="10739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0272"/>
        <c:axId val="107398312"/>
      </c:lineChart>
      <c:dateAx>
        <c:axId val="10740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98312"/>
        <c:crosses val="autoZero"/>
        <c:auto val="1"/>
        <c:lblOffset val="100"/>
        <c:baseTimeUnit val="years"/>
      </c:dateAx>
      <c:valAx>
        <c:axId val="10739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0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8704"/>
        <c:axId val="107403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8704"/>
        <c:axId val="107403016"/>
      </c:lineChart>
      <c:dateAx>
        <c:axId val="10739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03016"/>
        <c:crosses val="autoZero"/>
        <c:auto val="1"/>
        <c:lblOffset val="100"/>
        <c:baseTimeUnit val="years"/>
      </c:dateAx>
      <c:valAx>
        <c:axId val="107403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9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97528"/>
        <c:axId val="10739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97528"/>
        <c:axId val="107399488"/>
      </c:lineChart>
      <c:dateAx>
        <c:axId val="10739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99488"/>
        <c:crosses val="autoZero"/>
        <c:auto val="1"/>
        <c:lblOffset val="100"/>
        <c:baseTimeUnit val="years"/>
      </c:dateAx>
      <c:valAx>
        <c:axId val="10739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9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1448"/>
        <c:axId val="10740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1448"/>
        <c:axId val="107401840"/>
      </c:lineChart>
      <c:dateAx>
        <c:axId val="107401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01840"/>
        <c:crosses val="autoZero"/>
        <c:auto val="1"/>
        <c:lblOffset val="100"/>
        <c:baseTimeUnit val="years"/>
      </c:dateAx>
      <c:valAx>
        <c:axId val="10740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01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7432"/>
        <c:axId val="10775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7432"/>
        <c:axId val="107759000"/>
      </c:lineChart>
      <c:dateAx>
        <c:axId val="107757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9000"/>
        <c:crosses val="autoZero"/>
        <c:auto val="1"/>
        <c:lblOffset val="100"/>
        <c:baseTimeUnit val="years"/>
      </c:dateAx>
      <c:valAx>
        <c:axId val="10775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689.3</c:v>
                </c:pt>
                <c:pt idx="1">
                  <c:v>659.06</c:v>
                </c:pt>
                <c:pt idx="2">
                  <c:v>476.03</c:v>
                </c:pt>
                <c:pt idx="3">
                  <c:v>328.56</c:v>
                </c:pt>
                <c:pt idx="4">
                  <c:v>216.92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3120"/>
        <c:axId val="1077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3120"/>
        <c:axId val="107754688"/>
      </c:lineChart>
      <c:dateAx>
        <c:axId val="10775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4688"/>
        <c:crosses val="autoZero"/>
        <c:auto val="1"/>
        <c:lblOffset val="100"/>
        <c:baseTimeUnit val="years"/>
      </c:dateAx>
      <c:valAx>
        <c:axId val="1077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53.04</c:v>
                </c:pt>
                <c:pt idx="2">
                  <c:v>60.98</c:v>
                </c:pt>
                <c:pt idx="3">
                  <c:v>69.67</c:v>
                </c:pt>
                <c:pt idx="4">
                  <c:v>66.75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3512"/>
        <c:axId val="10775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3512"/>
        <c:axId val="107753904"/>
      </c:lineChart>
      <c:dateAx>
        <c:axId val="10775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3904"/>
        <c:crosses val="autoZero"/>
        <c:auto val="1"/>
        <c:lblOffset val="100"/>
        <c:baseTimeUnit val="years"/>
      </c:dateAx>
      <c:valAx>
        <c:axId val="10775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3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289.89999999999998</c:v>
                </c:pt>
                <c:pt idx="1">
                  <c:v>400.24</c:v>
                </c:pt>
                <c:pt idx="2">
                  <c:v>350.85</c:v>
                </c:pt>
                <c:pt idx="3">
                  <c:v>303.26</c:v>
                </c:pt>
                <c:pt idx="4">
                  <c:v>321.08999999999997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9392"/>
        <c:axId val="10775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9392"/>
        <c:axId val="107758608"/>
      </c:lineChart>
      <c:dateAx>
        <c:axId val="10775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58608"/>
        <c:crosses val="autoZero"/>
        <c:auto val="1"/>
        <c:lblOffset val="100"/>
        <c:baseTimeUnit val="years"/>
      </c:dateAx>
      <c:valAx>
        <c:axId val="10775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5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隠岐の島町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14996</v>
      </c>
      <c r="AM8" s="64"/>
      <c r="AN8" s="64"/>
      <c r="AO8" s="64"/>
      <c r="AP8" s="64"/>
      <c r="AQ8" s="64"/>
      <c r="AR8" s="64"/>
      <c r="AS8" s="64"/>
      <c r="AT8" s="63">
        <f>データ!S6</f>
        <v>242.83</v>
      </c>
      <c r="AU8" s="63"/>
      <c r="AV8" s="63"/>
      <c r="AW8" s="63"/>
      <c r="AX8" s="63"/>
      <c r="AY8" s="63"/>
      <c r="AZ8" s="63"/>
      <c r="BA8" s="63"/>
      <c r="BB8" s="63">
        <f>データ!T6</f>
        <v>61.76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5.75</v>
      </c>
      <c r="Q10" s="63"/>
      <c r="R10" s="63"/>
      <c r="S10" s="63"/>
      <c r="T10" s="63"/>
      <c r="U10" s="63"/>
      <c r="V10" s="63"/>
      <c r="W10" s="63">
        <f>データ!P6</f>
        <v>101.08</v>
      </c>
      <c r="X10" s="63"/>
      <c r="Y10" s="63"/>
      <c r="Z10" s="63"/>
      <c r="AA10" s="63"/>
      <c r="AB10" s="63"/>
      <c r="AC10" s="63"/>
      <c r="AD10" s="64">
        <f>データ!Q6</f>
        <v>3781</v>
      </c>
      <c r="AE10" s="64"/>
      <c r="AF10" s="64"/>
      <c r="AG10" s="64"/>
      <c r="AH10" s="64"/>
      <c r="AI10" s="64"/>
      <c r="AJ10" s="64"/>
      <c r="AK10" s="2"/>
      <c r="AL10" s="64">
        <f>データ!U6</f>
        <v>857</v>
      </c>
      <c r="AM10" s="64"/>
      <c r="AN10" s="64"/>
      <c r="AO10" s="64"/>
      <c r="AP10" s="64"/>
      <c r="AQ10" s="64"/>
      <c r="AR10" s="64"/>
      <c r="AS10" s="64"/>
      <c r="AT10" s="63">
        <f>データ!V6</f>
        <v>0.42</v>
      </c>
      <c r="AU10" s="63"/>
      <c r="AV10" s="63"/>
      <c r="AW10" s="63"/>
      <c r="AX10" s="63"/>
      <c r="AY10" s="63"/>
      <c r="AZ10" s="63"/>
      <c r="BA10" s="63"/>
      <c r="BB10" s="63">
        <f>データ!W6</f>
        <v>2040.48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9" t="s">
        <v>25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1"/>
    </row>
    <row r="15" spans="1:78" ht="13.5" customHeight="1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52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4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>
      <c r="A34" s="2"/>
      <c r="B34" s="16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>
      <c r="A35" s="2"/>
      <c r="B35" s="1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9" t="s">
        <v>30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1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2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4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109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>
      <c r="A56" s="2"/>
      <c r="B56" s="16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>
      <c r="A57" s="2"/>
      <c r="B57" s="16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>
      <c r="A60" s="2"/>
      <c r="B60" s="40" t="s">
        <v>35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9" t="s">
        <v>36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1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2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4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108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>
      <c r="A79" s="2"/>
      <c r="B79" s="16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>
      <c r="A80" s="2"/>
      <c r="B80" s="16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5.75</v>
      </c>
      <c r="P6" s="32">
        <f t="shared" si="3"/>
        <v>101.08</v>
      </c>
      <c r="Q6" s="32">
        <f t="shared" si="3"/>
        <v>3781</v>
      </c>
      <c r="R6" s="32">
        <f t="shared" si="3"/>
        <v>14996</v>
      </c>
      <c r="S6" s="32">
        <f t="shared" si="3"/>
        <v>242.83</v>
      </c>
      <c r="T6" s="32">
        <f t="shared" si="3"/>
        <v>61.76</v>
      </c>
      <c r="U6" s="32">
        <f t="shared" si="3"/>
        <v>857</v>
      </c>
      <c r="V6" s="32">
        <f t="shared" si="3"/>
        <v>0.42</v>
      </c>
      <c r="W6" s="32">
        <f t="shared" si="3"/>
        <v>2040.48</v>
      </c>
      <c r="X6" s="33">
        <f>IF(X7="",NA(),X7)</f>
        <v>100.08</v>
      </c>
      <c r="Y6" s="33">
        <f t="shared" ref="Y6:AG6" si="4">IF(Y7="",NA(),Y7)</f>
        <v>127.64</v>
      </c>
      <c r="Z6" s="33">
        <f t="shared" si="4"/>
        <v>103.14</v>
      </c>
      <c r="AA6" s="33">
        <f t="shared" si="4"/>
        <v>100.23</v>
      </c>
      <c r="AB6" s="33">
        <f t="shared" si="4"/>
        <v>101.08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689.3</v>
      </c>
      <c r="BF6" s="33">
        <f t="shared" ref="BF6:BN6" si="7">IF(BF7="",NA(),BF7)</f>
        <v>659.06</v>
      </c>
      <c r="BG6" s="33">
        <f t="shared" si="7"/>
        <v>476.03</v>
      </c>
      <c r="BH6" s="33">
        <f t="shared" si="7"/>
        <v>328.56</v>
      </c>
      <c r="BI6" s="33">
        <f t="shared" si="7"/>
        <v>216.92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73.180000000000007</v>
      </c>
      <c r="BQ6" s="33">
        <f t="shared" ref="BQ6:BY6" si="8">IF(BQ7="",NA(),BQ7)</f>
        <v>53.04</v>
      </c>
      <c r="BR6" s="33">
        <f t="shared" si="8"/>
        <v>60.98</v>
      </c>
      <c r="BS6" s="33">
        <f t="shared" si="8"/>
        <v>69.67</v>
      </c>
      <c r="BT6" s="33">
        <f t="shared" si="8"/>
        <v>66.75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289.89999999999998</v>
      </c>
      <c r="CB6" s="33">
        <f t="shared" ref="CB6:CJ6" si="9">IF(CB7="",NA(),CB7)</f>
        <v>400.24</v>
      </c>
      <c r="CC6" s="33">
        <f t="shared" si="9"/>
        <v>350.85</v>
      </c>
      <c r="CD6" s="33">
        <f t="shared" si="9"/>
        <v>303.26</v>
      </c>
      <c r="CE6" s="33">
        <f t="shared" si="9"/>
        <v>321.08999999999997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56.28</v>
      </c>
      <c r="CM6" s="33">
        <f t="shared" ref="CM6:CU6" si="10">IF(CM7="",NA(),CM7)</f>
        <v>54.71</v>
      </c>
      <c r="CN6" s="33">
        <f t="shared" si="10"/>
        <v>55.38</v>
      </c>
      <c r="CO6" s="33">
        <f t="shared" si="10"/>
        <v>56.28</v>
      </c>
      <c r="CP6" s="33">
        <f t="shared" si="10"/>
        <v>52.47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97.82</v>
      </c>
      <c r="CX6" s="33">
        <f t="shared" ref="CX6:DF6" si="11">IF(CX7="",NA(),CX7)</f>
        <v>97.79</v>
      </c>
      <c r="CY6" s="33">
        <f t="shared" si="11"/>
        <v>97.52</v>
      </c>
      <c r="CZ6" s="33">
        <f t="shared" si="11"/>
        <v>95.7</v>
      </c>
      <c r="DA6" s="33">
        <f t="shared" si="11"/>
        <v>97.32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325287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5.75</v>
      </c>
      <c r="P7" s="36">
        <v>101.08</v>
      </c>
      <c r="Q7" s="36">
        <v>3781</v>
      </c>
      <c r="R7" s="36">
        <v>14996</v>
      </c>
      <c r="S7" s="36">
        <v>242.83</v>
      </c>
      <c r="T7" s="36">
        <v>61.76</v>
      </c>
      <c r="U7" s="36">
        <v>857</v>
      </c>
      <c r="V7" s="36">
        <v>0.42</v>
      </c>
      <c r="W7" s="36">
        <v>2040.48</v>
      </c>
      <c r="X7" s="36">
        <v>100.08</v>
      </c>
      <c r="Y7" s="36">
        <v>127.64</v>
      </c>
      <c r="Z7" s="36">
        <v>103.14</v>
      </c>
      <c r="AA7" s="36">
        <v>100.23</v>
      </c>
      <c r="AB7" s="36">
        <v>101.08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689.3</v>
      </c>
      <c r="BF7" s="36">
        <v>659.06</v>
      </c>
      <c r="BG7" s="36">
        <v>476.03</v>
      </c>
      <c r="BH7" s="36">
        <v>328.56</v>
      </c>
      <c r="BI7" s="36">
        <v>216.92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73.180000000000007</v>
      </c>
      <c r="BQ7" s="36">
        <v>53.04</v>
      </c>
      <c r="BR7" s="36">
        <v>60.98</v>
      </c>
      <c r="BS7" s="36">
        <v>69.67</v>
      </c>
      <c r="BT7" s="36">
        <v>66.75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289.89999999999998</v>
      </c>
      <c r="CB7" s="36">
        <v>400.24</v>
      </c>
      <c r="CC7" s="36">
        <v>350.85</v>
      </c>
      <c r="CD7" s="36">
        <v>303.26</v>
      </c>
      <c r="CE7" s="36">
        <v>321.08999999999997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56.28</v>
      </c>
      <c r="CM7" s="36">
        <v>54.71</v>
      </c>
      <c r="CN7" s="36">
        <v>55.38</v>
      </c>
      <c r="CO7" s="36">
        <v>56.28</v>
      </c>
      <c r="CP7" s="36">
        <v>52.47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97.82</v>
      </c>
      <c r="CX7" s="36">
        <v>97.79</v>
      </c>
      <c r="CY7" s="36">
        <v>97.52</v>
      </c>
      <c r="CZ7" s="36">
        <v>95.7</v>
      </c>
      <c r="DA7" s="36">
        <v>97.32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201405030</cp:lastModifiedBy>
  <cp:lastPrinted>2016-02-12T02:01:10Z</cp:lastPrinted>
  <dcterms:created xsi:type="dcterms:W3CDTF">2016-02-03T09:16:30Z</dcterms:created>
  <dcterms:modified xsi:type="dcterms:W3CDTF">2016-02-12T02:01:12Z</dcterms:modified>
  <cp:category/>
</cp:coreProperties>
</file>