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<sst xmlns="http://schemas.openxmlformats.org/spreadsheetml/2006/main" count="226" uniqueCount="111">
  <si>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</si>
  <si>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</si>
  <si>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</si>
  <si>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</si>
  <si>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</si>
  <si>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</si>
  <si>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</si>
  <si>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</si>
  <si>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</si>
  <si>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</si>
  <si>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</si>
  <si>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</si>
  <si>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</si>
  <si>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</si>
  <si>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</si>
  <si>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</si>
  <si>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</si>
  <si>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</si>
  <si>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</si>
  <si>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</si>
  <si>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</si>
  <si>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</si>
  <si>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</si>
  <si>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</si>
  <si>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</si>
  <si>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</si>
  <si>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</si>
  <si>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</si>
  <si>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</si>
  <si>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</si>
  <si>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</si>
  <si>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</si>
  <si>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</si>
  <si>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</si>
  <si>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</si>
  <si>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</si>
  <si>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</si>
  <si>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</si>
  <si>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</si>
  <si>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</si>
  <si>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</si>
  <si>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</si>
  <si>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</si>
  <si>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</si>
  <si>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</si>
  <si>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</si>
  <si>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</si>
  <si>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</si>
  <si>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</si>
  <si>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</si>
  <si>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</si>
  <si>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</si>
  <si>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</si>
  <si>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</si>
  <si>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</si>
  <si>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</si>
  <si>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</si>
  <si>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</si>
  <si>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</si>
  <si>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</si>
  <si>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</si>
  <si>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</si>
  <si>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</si>
  <si>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</si>
  <si>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</si>
  <si>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</si>
  <si>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</si>
  <si>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</si>
  <si>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</si>
  <si>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</si>
  <si>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</si>
  <si>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</si>
  <si>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</si>
  <si>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</si>
  <si>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</si>
  <si>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</si>
  <si>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</si>
  <si>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</si>
  <si>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</si>
  <si>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</si>
  <si>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</si>
  <si>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</si>
  <si>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</si>
  <si>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</si>
  <si>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</si>
  <si>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</si>
  <si>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</si>
  <si>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</si>
  <si>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</si>
  <si>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</si>
  <si>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</si>
  <si>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</si>
  <si>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</si>
  <si>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</si>
  <si>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</si>
  <si>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</si>
  <si>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知夫村</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</si>
  <si>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</si>
  <si>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</si>
  <si>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</si>
  <si>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</si>
  <si>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</si>
  <si>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</si>
  <si>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</si>
  <si>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</si>
  <si>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</si>
  <si>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</si>
  <si>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</si>
  <si>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施設及び配管等については、比較的新しい状況であるが、長寿命化計画の策定を早急に行い、早めの修繕で経営状況の悪化を防ぐ事とする。
　又人口減少に伴い料金収入の減額が見込まれる為、収益と費用の将来予測を立てる事で適切な料金改定を検討していく事が重要である。</t>
    <rPh sb="1" eb="3">
      <t>シセツ</t>
    </rPh>
    <rPh sb="3" eb="4">
      <t>オヨ</t>
    </rPh>
    <rPh sb="5" eb="7">
      <t>ハイカン</t>
    </rPh>
    <rPh sb="7" eb="8">
      <t>トウ</t>
    </rPh>
    <rPh sb="14" eb="16">
      <t>ヒカク</t>
    </rPh>
    <rPh sb="16" eb="17">
      <t>テキ</t>
    </rPh>
    <rPh sb="17" eb="18">
      <t>アタラ</t>
    </rPh>
    <rPh sb="20" eb="22">
      <t>ジョウキョウ</t>
    </rPh>
    <rPh sb="27" eb="28">
      <t>チョウ</t>
    </rPh>
    <rPh sb="28" eb="30">
      <t>ジュミョウ</t>
    </rPh>
    <rPh sb="30" eb="31">
      <t>バ</t>
    </rPh>
    <rPh sb="31" eb="33">
      <t>ケイカク</t>
    </rPh>
    <rPh sb="34" eb="36">
      <t>サクテイ</t>
    </rPh>
    <rPh sb="37" eb="39">
      <t>ソウキュウ</t>
    </rPh>
    <rPh sb="40" eb="41">
      <t>オコナ</t>
    </rPh>
    <rPh sb="43" eb="44">
      <t>ハヤ</t>
    </rPh>
    <rPh sb="46" eb="48">
      <t>シュウゼン</t>
    </rPh>
    <rPh sb="49" eb="51">
      <t>ケイエイ</t>
    </rPh>
    <rPh sb="51" eb="53">
      <t>ジョウキョウ</t>
    </rPh>
    <rPh sb="54" eb="56">
      <t>アッカ</t>
    </rPh>
    <rPh sb="57" eb="58">
      <t>フセ</t>
    </rPh>
    <rPh sb="59" eb="60">
      <t>コト</t>
    </rPh>
    <rPh sb="66" eb="67">
      <t>マタ</t>
    </rPh>
    <rPh sb="67" eb="69">
      <t>ジンコウ</t>
    </rPh>
    <rPh sb="69" eb="71">
      <t>ゲンショウ</t>
    </rPh>
    <rPh sb="72" eb="73">
      <t>トモナ</t>
    </rPh>
    <rPh sb="74" eb="76">
      <t>リョウキン</t>
    </rPh>
    <rPh sb="76" eb="78">
      <t>シュウニュウ</t>
    </rPh>
    <rPh sb="79" eb="81">
      <t>ゲンガク</t>
    </rPh>
    <rPh sb="82" eb="84">
      <t>ミコ</t>
    </rPh>
    <rPh sb="87" eb="88">
      <t>タメ</t>
    </rPh>
    <rPh sb="89" eb="91">
      <t>シュウエキ</t>
    </rPh>
    <rPh sb="92" eb="94">
      <t>ヒヨウ</t>
    </rPh>
    <rPh sb="95" eb="97">
      <t>ショウライ</t>
    </rPh>
    <rPh sb="97" eb="99">
      <t>ヨソク</t>
    </rPh>
    <rPh sb="100" eb="101">
      <t>タ</t>
    </rPh>
    <rPh sb="103" eb="104">
      <t>コト</t>
    </rPh>
    <rPh sb="105" eb="107">
      <t>テキセツ</t>
    </rPh>
    <rPh sb="108" eb="110">
      <t>リョウキン</t>
    </rPh>
    <rPh sb="110" eb="112">
      <t>カイテイ</t>
    </rPh>
    <rPh sb="113" eb="115">
      <t>ケントウ</t>
    </rPh>
    <rPh sb="119" eb="120">
      <t>コト</t>
    </rPh>
    <rPh sb="121" eb="123">
      <t>ジュウヨウ</t>
    </rPh>
    <phoneticPr fontId="4"/>
  </si>
  <si>
    <t>　知夫村の下水道施設については平成１９年度から全地区開始され、施設については比較的新しい状況である。今後については、長寿命化計画を策定し、計画的な修繕対策を行う。</t>
    <rPh sb="1" eb="4">
      <t>チブムラ</t>
    </rPh>
    <rPh sb="5" eb="8">
      <t>ゲスイドウ</t>
    </rPh>
    <rPh sb="8" eb="10">
      <t>シセツ</t>
    </rPh>
    <rPh sb="15" eb="17">
      <t>ヘイセイ</t>
    </rPh>
    <rPh sb="19" eb="21">
      <t>ネンド</t>
    </rPh>
    <rPh sb="23" eb="26">
      <t>ゼンチク</t>
    </rPh>
    <rPh sb="26" eb="28">
      <t>カイシ</t>
    </rPh>
    <rPh sb="31" eb="33">
      <t>シセツ</t>
    </rPh>
    <rPh sb="38" eb="40">
      <t>ヒカク</t>
    </rPh>
    <rPh sb="40" eb="41">
      <t>テキ</t>
    </rPh>
    <rPh sb="41" eb="42">
      <t>アタラ</t>
    </rPh>
    <rPh sb="44" eb="46">
      <t>ジョウキョウ</t>
    </rPh>
    <rPh sb="50" eb="52">
      <t>コンゴ</t>
    </rPh>
    <rPh sb="58" eb="59">
      <t>チョウ</t>
    </rPh>
    <rPh sb="59" eb="61">
      <t>ジュミョウ</t>
    </rPh>
    <rPh sb="61" eb="62">
      <t>バ</t>
    </rPh>
    <rPh sb="62" eb="64">
      <t>ケイカク</t>
    </rPh>
    <rPh sb="65" eb="67">
      <t>サクテイ</t>
    </rPh>
    <rPh sb="69" eb="71">
      <t>ケイカク</t>
    </rPh>
    <rPh sb="71" eb="72">
      <t>テキ</t>
    </rPh>
    <rPh sb="73" eb="75">
      <t>シュウゼン</t>
    </rPh>
    <rPh sb="75" eb="77">
      <t>タイサク</t>
    </rPh>
    <rPh sb="78" eb="79">
      <t>オコナ</t>
    </rPh>
    <phoneticPr fontId="4"/>
  </si>
  <si>
    <t xml:space="preserve">　単年度収支については、前年に比べ2.4％上昇しているが、人口減少及び、償還金の増に伴う経営悪化が見られる。
　又料金水準についても、類以団体に比べ大幅に上回っているが、収益的収支及び人口減少を想定した料金体制を検討する。水洗化率については、すでに９９％普及しており、残り１％については、空屋及び公共施設が該当となっている。
</t>
    <rPh sb="4" eb="6">
      <t>シュウシ</t>
    </rPh>
    <rPh sb="12" eb="14">
      <t>ゼンネン</t>
    </rPh>
    <rPh sb="15" eb="16">
      <t>クラ</t>
    </rPh>
    <rPh sb="21" eb="23">
      <t>ジョウショウ</t>
    </rPh>
    <rPh sb="29" eb="31">
      <t>ジンコウ</t>
    </rPh>
    <rPh sb="31" eb="33">
      <t>ゲンショウ</t>
    </rPh>
    <rPh sb="33" eb="34">
      <t>オヨ</t>
    </rPh>
    <rPh sb="36" eb="39">
      <t>ショウカンキン</t>
    </rPh>
    <rPh sb="40" eb="41">
      <t>ゾウ</t>
    </rPh>
    <rPh sb="42" eb="43">
      <t>トモナ</t>
    </rPh>
    <rPh sb="44" eb="46">
      <t>ケイエイ</t>
    </rPh>
    <rPh sb="46" eb="48">
      <t>アッカ</t>
    </rPh>
    <rPh sb="49" eb="50">
      <t>ミ</t>
    </rPh>
    <rPh sb="56" eb="57">
      <t>マタ</t>
    </rPh>
    <rPh sb="57" eb="59">
      <t>リョウキン</t>
    </rPh>
    <rPh sb="59" eb="61">
      <t>スイジュン</t>
    </rPh>
    <rPh sb="67" eb="68">
      <t>ルイ</t>
    </rPh>
    <rPh sb="68" eb="69">
      <t>イ</t>
    </rPh>
    <rPh sb="69" eb="71">
      <t>ダンタイ</t>
    </rPh>
    <rPh sb="72" eb="73">
      <t>クラ</t>
    </rPh>
    <rPh sb="74" eb="76">
      <t>オオハバ</t>
    </rPh>
    <rPh sb="85" eb="87">
      <t>シュウエキ</t>
    </rPh>
    <rPh sb="87" eb="88">
      <t>テキ</t>
    </rPh>
    <rPh sb="88" eb="90">
      <t>シュウシ</t>
    </rPh>
    <rPh sb="90" eb="91">
      <t>オヨ</t>
    </rPh>
    <rPh sb="92" eb="94">
      <t>ジンコウ</t>
    </rPh>
    <rPh sb="94" eb="96">
      <t>ゲンショウ</t>
    </rPh>
    <rPh sb="97" eb="99">
      <t>ソウテイ</t>
    </rPh>
    <rPh sb="101" eb="103">
      <t>リョウキン</t>
    </rPh>
    <rPh sb="103" eb="105">
      <t>タイセイ</t>
    </rPh>
    <rPh sb="106" eb="108">
      <t>ケントウ</t>
    </rPh>
    <rPh sb="111" eb="113">
      <t>スイセン</t>
    </rPh>
    <rPh sb="113" eb="114">
      <t>バ</t>
    </rPh>
    <rPh sb="114" eb="115">
      <t>リツ</t>
    </rPh>
    <rPh sb="127" eb="129">
      <t>フキュウ</t>
    </rPh>
    <rPh sb="134" eb="135">
      <t>ノコ</t>
    </rPh>
    <rPh sb="144" eb="145">
      <t>ア</t>
    </rPh>
    <rPh sb="145" eb="146">
      <t>ヤ</t>
    </rPh>
    <rPh sb="146" eb="147">
      <t>オヨ</t>
    </rPh>
    <rPh sb="148" eb="150">
      <t>コウキョウ</t>
    </rPh>
    <rPh sb="150" eb="152">
      <t>シセツ</t>
    </rPh>
    <rPh sb="153" eb="155">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</si>
</sst>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34112"/>
        <c:axId val="908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90634112"/>
        <c:axId val="90869760"/>
      </c:lineChart>
      <c:dateAx>
        <c:axId val="90634112"/>
        <c:scaling>
          <c:orientation val="minMax"/>
        </c:scaling>
        <c:delete val="1"/>
        <c:axPos val="b"/>
        <c:numFmt formatCode="ge" sourceLinked="1"/>
        <c:majorTickMark val="none"/>
        <c:minorTickMark val="none"/>
        <c:tickLblPos val="none"/>
        <c:crossAx val="90869760"/>
        <c:crosses val="autoZero"/>
        <c:auto val="1"/>
        <c:lblOffset val="100"/>
        <c:baseTimeUnit val="years"/>
      </c:dateAx>
      <c:valAx>
        <c:axId val="908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899200"/>
        <c:axId val="50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32.46</c:v>
                </c:pt>
                <c:pt idx="1">
                  <c:v>32.93</c:v>
                </c:pt>
                <c:pt idx="2">
                  <c:v>34.71</c:v>
                </c:pt>
                <c:pt idx="3">
                  <c:v>32.22</c:v>
                </c:pt>
                <c:pt idx="4">
                  <c:v>31.36</c:v>
                </c:pt>
              </c:numCache>
            </c:numRef>
          </c:val>
          <c:smooth val="0"/>
        </c:ser>
        <c:dLbls>
          <c:showLegendKey val="0"/>
          <c:showVal val="0"/>
          <c:showCatName val="0"/>
          <c:showSerName val="0"/>
          <c:showPercent val="0"/>
          <c:showBubbleSize val="0"/>
        </c:dLbls>
        <c:marker val="1"/>
        <c:smooth val="0"/>
        <c:axId val="50899200"/>
        <c:axId val="50921856"/>
      </c:lineChart>
      <c:dateAx>
        <c:axId val="50899200"/>
        <c:scaling>
          <c:orientation val="minMax"/>
        </c:scaling>
        <c:delete val="1"/>
        <c:axPos val="b"/>
        <c:numFmt formatCode="ge" sourceLinked="1"/>
        <c:majorTickMark val="none"/>
        <c:minorTickMark val="none"/>
        <c:tickLblPos val="none"/>
        <c:crossAx val="50921856"/>
        <c:crosses val="autoZero"/>
        <c:auto val="1"/>
        <c:lblOffset val="100"/>
        <c:baseTimeUnit val="years"/>
      </c:dateAx>
      <c:valAx>
        <c:axId val="50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96.49</c:v>
                </c:pt>
                <c:pt idx="1">
                  <c:v>98.32</c:v>
                </c:pt>
                <c:pt idx="2">
                  <c:v>98.46</c:v>
                </c:pt>
                <c:pt idx="3">
                  <c:v>98.45</c:v>
                </c:pt>
                <c:pt idx="4">
                  <c:v>9.2899999999999991</c:v>
                </c:pt>
              </c:numCache>
            </c:numRef>
          </c:val>
        </c:ser>
        <c:dLbls>
          <c:showLegendKey val="0"/>
          <c:showVal val="0"/>
          <c:showCatName val="0"/>
          <c:showSerName val="0"/>
          <c:showPercent val="0"/>
          <c:showBubbleSize val="0"/>
        </c:dLbls>
        <c:gapWidth val="150"/>
        <c:axId val="50947968"/>
        <c:axId val="50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50947968"/>
        <c:axId val="50958336"/>
      </c:lineChart>
      <c:dateAx>
        <c:axId val="50947968"/>
        <c:scaling>
          <c:orientation val="minMax"/>
        </c:scaling>
        <c:delete val="1"/>
        <c:axPos val="b"/>
        <c:numFmt formatCode="ge" sourceLinked="1"/>
        <c:majorTickMark val="none"/>
        <c:minorTickMark val="none"/>
        <c:tickLblPos val="none"/>
        <c:crossAx val="50958336"/>
        <c:crosses val="autoZero"/>
        <c:auto val="1"/>
        <c:lblOffset val="100"/>
        <c:baseTimeUnit val="years"/>
      </c:dateAx>
      <c:valAx>
        <c:axId val="50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36.81</c:v>
                </c:pt>
                <c:pt idx="1">
                  <c:v>36.24</c:v>
                </c:pt>
                <c:pt idx="2">
                  <c:v>34.92</c:v>
                </c:pt>
                <c:pt idx="3">
                  <c:v>36.31</c:v>
                </c:pt>
                <c:pt idx="4">
                  <c:v>38.729999999999997</c:v>
                </c:pt>
              </c:numCache>
            </c:numRef>
          </c:val>
        </c:ser>
        <c:dLbls>
          <c:showLegendKey val="0"/>
          <c:showVal val="0"/>
          <c:showCatName val="0"/>
          <c:showSerName val="0"/>
          <c:showPercent val="0"/>
          <c:showBubbleSize val="0"/>
        </c:dLbls>
        <c:gapWidth val="150"/>
        <c:axId val="90781184"/>
        <c:axId val="90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81184"/>
        <c:axId val="90783104"/>
      </c:lineChart>
      <c:dateAx>
        <c:axId val="90781184"/>
        <c:scaling>
          <c:orientation val="minMax"/>
        </c:scaling>
        <c:delete val="1"/>
        <c:axPos val="b"/>
        <c:numFmt formatCode="ge" sourceLinked="1"/>
        <c:majorTickMark val="none"/>
        <c:minorTickMark val="none"/>
        <c:tickLblPos val="none"/>
        <c:crossAx val="90783104"/>
        <c:crosses val="autoZero"/>
        <c:auto val="1"/>
        <c:lblOffset val="100"/>
        <c:baseTimeUnit val="years"/>
      </c:dateAx>
      <c:valAx>
        <c:axId val="90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17664"/>
        <c:axId val="90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17664"/>
        <c:axId val="90819584"/>
      </c:lineChart>
      <c:dateAx>
        <c:axId val="90817664"/>
        <c:scaling>
          <c:orientation val="minMax"/>
        </c:scaling>
        <c:delete val="1"/>
        <c:axPos val="b"/>
        <c:numFmt formatCode="ge" sourceLinked="1"/>
        <c:majorTickMark val="none"/>
        <c:minorTickMark val="none"/>
        <c:tickLblPos val="none"/>
        <c:crossAx val="90819584"/>
        <c:crosses val="autoZero"/>
        <c:auto val="1"/>
        <c:lblOffset val="100"/>
        <c:baseTimeUnit val="years"/>
      </c:dateAx>
      <c:valAx>
        <c:axId val="90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9984"/>
        <c:axId val="50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9984"/>
        <c:axId val="50571904"/>
      </c:lineChart>
      <c:dateAx>
        <c:axId val="50569984"/>
        <c:scaling>
          <c:orientation val="minMax"/>
        </c:scaling>
        <c:delete val="1"/>
        <c:axPos val="b"/>
        <c:numFmt formatCode="ge" sourceLinked="1"/>
        <c:majorTickMark val="none"/>
        <c:minorTickMark val="none"/>
        <c:tickLblPos val="none"/>
        <c:crossAx val="50571904"/>
        <c:crosses val="autoZero"/>
        <c:auto val="1"/>
        <c:lblOffset val="100"/>
        <c:baseTimeUnit val="years"/>
      </c:dateAx>
      <c:valAx>
        <c:axId val="50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94560"/>
        <c:axId val="50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94560"/>
        <c:axId val="50596480"/>
      </c:lineChart>
      <c:dateAx>
        <c:axId val="50594560"/>
        <c:scaling>
          <c:orientation val="minMax"/>
        </c:scaling>
        <c:delete val="1"/>
        <c:axPos val="b"/>
        <c:numFmt formatCode="ge" sourceLinked="1"/>
        <c:majorTickMark val="none"/>
        <c:minorTickMark val="none"/>
        <c:tickLblPos val="none"/>
        <c:crossAx val="50596480"/>
        <c:crosses val="autoZero"/>
        <c:auto val="1"/>
        <c:lblOffset val="100"/>
        <c:baseTimeUnit val="years"/>
      </c:dateAx>
      <c:valAx>
        <c:axId val="50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635520"/>
        <c:axId val="506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635520"/>
        <c:axId val="50637440"/>
      </c:lineChart>
      <c:dateAx>
        <c:axId val="50635520"/>
        <c:scaling>
          <c:orientation val="minMax"/>
        </c:scaling>
        <c:delete val="1"/>
        <c:axPos val="b"/>
        <c:numFmt formatCode="ge" sourceLinked="1"/>
        <c:majorTickMark val="none"/>
        <c:minorTickMark val="none"/>
        <c:tickLblPos val="none"/>
        <c:crossAx val="50637440"/>
        <c:crosses val="autoZero"/>
        <c:auto val="1"/>
        <c:lblOffset val="100"/>
        <c:baseTimeUnit val="years"/>
      </c:dateAx>
      <c:valAx>
        <c:axId val="506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679808"/>
        <c:axId val="50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50679808"/>
        <c:axId val="50681728"/>
      </c:lineChart>
      <c:dateAx>
        <c:axId val="50679808"/>
        <c:scaling>
          <c:orientation val="minMax"/>
        </c:scaling>
        <c:delete val="1"/>
        <c:axPos val="b"/>
        <c:numFmt formatCode="ge" sourceLinked="1"/>
        <c:majorTickMark val="none"/>
        <c:minorTickMark val="none"/>
        <c:tickLblPos val="none"/>
        <c:crossAx val="50681728"/>
        <c:crosses val="autoZero"/>
        <c:auto val="1"/>
        <c:lblOffset val="100"/>
        <c:baseTimeUnit val="years"/>
      </c:dateAx>
      <c:valAx>
        <c:axId val="50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22.79</c:v>
                </c:pt>
                <c:pt idx="1">
                  <c:v>22.5</c:v>
                </c:pt>
                <c:pt idx="2">
                  <c:v>21.14</c:v>
                </c:pt>
                <c:pt idx="3">
                  <c:v>20.94</c:v>
                </c:pt>
                <c:pt idx="4">
                  <c:v>22.8</c:v>
                </c:pt>
              </c:numCache>
            </c:numRef>
          </c:val>
        </c:ser>
        <c:dLbls>
          <c:showLegendKey val="0"/>
          <c:showVal val="0"/>
          <c:showCatName val="0"/>
          <c:showSerName val="0"/>
          <c:showPercent val="0"/>
          <c:showBubbleSize val="0"/>
        </c:dLbls>
        <c:gapWidth val="150"/>
        <c:axId val="50716032"/>
        <c:axId val="508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50716032"/>
        <c:axId val="50861568"/>
      </c:lineChart>
      <c:dateAx>
        <c:axId val="50716032"/>
        <c:scaling>
          <c:orientation val="minMax"/>
        </c:scaling>
        <c:delete val="1"/>
        <c:axPos val="b"/>
        <c:numFmt formatCode="ge" sourceLinked="1"/>
        <c:majorTickMark val="none"/>
        <c:minorTickMark val="none"/>
        <c:tickLblPos val="none"/>
        <c:crossAx val="50861568"/>
        <c:crosses val="autoZero"/>
        <c:auto val="1"/>
        <c:lblOffset val="100"/>
        <c:baseTimeUnit val="years"/>
      </c:dateAx>
      <c:valAx>
        <c:axId val="50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959.31</c:v>
                </c:pt>
                <c:pt idx="1">
                  <c:v>964.27</c:v>
                </c:pt>
                <c:pt idx="2">
                  <c:v>1053.1300000000001</c:v>
                </c:pt>
                <c:pt idx="3">
                  <c:v>1052.02</c:v>
                </c:pt>
                <c:pt idx="4">
                  <c:v>995.38</c:v>
                </c:pt>
              </c:numCache>
            </c:numRef>
          </c:val>
        </c:ser>
        <c:dLbls>
          <c:showLegendKey val="0"/>
          <c:showVal val="0"/>
          <c:showCatName val="0"/>
          <c:showSerName val="0"/>
          <c:showPercent val="0"/>
          <c:showBubbleSize val="0"/>
        </c:dLbls>
        <c:gapWidth val="150"/>
        <c:axId val="50875008"/>
        <c:axId val="50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50875008"/>
        <c:axId val="50885376"/>
      </c:lineChart>
      <c:dateAx>
        <c:axId val="50875008"/>
        <c:scaling>
          <c:orientation val="minMax"/>
        </c:scaling>
        <c:delete val="1"/>
        <c:axPos val="b"/>
        <c:numFmt formatCode="ge" sourceLinked="1"/>
        <c:majorTickMark val="none"/>
        <c:minorTickMark val="none"/>
        <c:tickLblPos val="none"/>
        <c:crossAx val="50885376"/>
        <c:crosses val="autoZero"/>
        <c:auto val="1"/>
        <c:lblOffset val="100"/>
        <c:baseTimeUnit val="years"/>
      </c:dateAx>
      <c:valAx>
        <c:axId val="50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知夫村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592</v>
      </c>
      <c r="AM8" s="64"/>
      <c r="AN8" s="64"/>
      <c r="AO8" s="64"/>
      <c r="AP8" s="64"/>
      <c r="AQ8" s="64"/>
      <c r="AR8" s="64"/>
      <c r="AS8" s="64"/>
      <c r="AT8" s="63">
        <f>データ!S6</f>
        <v>13.7</v>
      </c>
      <c r="AU8" s="63"/>
      <c r="AV8" s="63"/>
      <c r="AW8" s="63"/>
      <c r="AX8" s="63"/>
      <c r="AY8" s="63"/>
      <c r="AZ8" s="63"/>
      <c r="BA8" s="63"/>
      <c r="BB8" s="63">
        <f>データ!T6</f>
        <v>43.21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99.15</v>
      </c>
      <c r="Q10" s="63"/>
      <c r="R10" s="63"/>
      <c r="S10" s="63"/>
      <c r="T10" s="63"/>
      <c r="U10" s="63"/>
      <c r="V10" s="63"/>
      <c r="W10" s="63">
        <f>データ!P6</f>
        <v>100</v>
      </c>
      <c r="X10" s="63"/>
      <c r="Y10" s="63"/>
      <c r="Z10" s="63"/>
      <c r="AA10" s="63"/>
      <c r="AB10" s="63"/>
      <c r="AC10" s="63"/>
      <c r="AD10" s="64">
        <f>データ!Q6</f>
        <v>4000</v>
      </c>
      <c r="AE10" s="64"/>
      <c r="AF10" s="64"/>
      <c r="AG10" s="64"/>
      <c r="AH10" s="64"/>
      <c r="AI10" s="64"/>
      <c r="AJ10" s="64"/>
      <c r="AK10" s="2"/>
      <c r="AL10" s="64">
        <f>データ!U6</f>
        <v>581</v>
      </c>
      <c r="AM10" s="64"/>
      <c r="AN10" s="64"/>
      <c r="AO10" s="64"/>
      <c r="AP10" s="64"/>
      <c r="AQ10" s="64"/>
      <c r="AR10" s="64"/>
      <c r="AS10" s="64"/>
      <c r="AT10" s="63">
        <f>データ!V6</f>
        <v>0.17</v>
      </c>
      <c r="AU10" s="63"/>
      <c r="AV10" s="63"/>
      <c r="AW10" s="63"/>
      <c r="AX10" s="63"/>
      <c r="AY10" s="63"/>
      <c r="AZ10" s="63"/>
      <c r="BA10" s="63"/>
      <c r="BB10" s="63">
        <f>データ!W6</f>
        <v>3417.65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110</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57"/>
      <c r="BM34" s="55"/>
      <c r="BN34" s="55"/>
      <c r="BO34" s="55"/>
      <c r="BP34" s="55"/>
      <c r="BQ34" s="55"/>
      <c r="BR34" s="55"/>
      <c r="BS34" s="55"/>
      <c r="BT34" s="55"/>
      <c r="BU34" s="55"/>
      <c r="BV34" s="55"/>
      <c r="BW34" s="55"/>
      <c r="BX34" s="55"/>
      <c r="BY34" s="55"/>
      <c r="BZ34" s="56"/>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57"/>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109</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57"/>
      <c r="BM56" s="55"/>
      <c r="BN56" s="55"/>
      <c r="BO56" s="55"/>
      <c r="BP56" s="55"/>
      <c r="BQ56" s="55"/>
      <c r="BR56" s="55"/>
      <c r="BS56" s="55"/>
      <c r="BT56" s="55"/>
      <c r="BU56" s="55"/>
      <c r="BV56" s="55"/>
      <c r="BW56" s="55"/>
      <c r="BX56" s="55"/>
      <c r="BY56" s="55"/>
      <c r="BZ56" s="56"/>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57"/>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5"/>
      <c r="BN59" s="55"/>
      <c r="BO59" s="55"/>
      <c r="BP59" s="55"/>
      <c r="BQ59" s="55"/>
      <c r="BR59" s="55"/>
      <c r="BS59" s="55"/>
      <c r="BT59" s="55"/>
      <c r="BU59" s="55"/>
      <c r="BV59" s="55"/>
      <c r="BW59" s="55"/>
      <c r="BX59" s="55"/>
      <c r="BY59" s="55"/>
      <c r="BZ59" s="56"/>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57"/>
      <c r="BM60" s="55"/>
      <c r="BN60" s="55"/>
      <c r="BO60" s="55"/>
      <c r="BP60" s="55"/>
      <c r="BQ60" s="55"/>
      <c r="BR60" s="55"/>
      <c r="BS60" s="55"/>
      <c r="BT60" s="55"/>
      <c r="BU60" s="55"/>
      <c r="BV60" s="55"/>
      <c r="BW60" s="55"/>
      <c r="BX60" s="55"/>
      <c r="BY60" s="55"/>
      <c r="BZ60" s="56"/>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57"/>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108</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5"/>
      <c r="BN78" s="55"/>
      <c r="BO78" s="55"/>
      <c r="BP78" s="55"/>
      <c r="BQ78" s="55"/>
      <c r="BR78" s="55"/>
      <c r="BS78" s="55"/>
      <c r="BT78" s="55"/>
      <c r="BU78" s="55"/>
      <c r="BV78" s="55"/>
      <c r="BW78" s="55"/>
      <c r="BX78" s="55"/>
      <c r="BY78" s="55"/>
      <c r="BZ78" s="56"/>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57"/>
      <c r="BM79" s="55"/>
      <c r="BN79" s="55"/>
      <c r="BO79" s="55"/>
      <c r="BP79" s="55"/>
      <c r="BQ79" s="55"/>
      <c r="BR79" s="55"/>
      <c r="BS79" s="55"/>
      <c r="BT79" s="55"/>
      <c r="BU79" s="55"/>
      <c r="BV79" s="55"/>
      <c r="BW79" s="55"/>
      <c r="BX79" s="55"/>
      <c r="BY79" s="55"/>
      <c r="BZ79" s="56"/>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57"/>
      <c r="BM80" s="55"/>
      <c r="BN80" s="55"/>
      <c r="BO80" s="55"/>
      <c r="BP80" s="55"/>
      <c r="BQ80" s="55"/>
      <c r="BR80" s="55"/>
      <c r="BS80" s="55"/>
      <c r="BT80" s="55"/>
      <c r="BU80" s="55"/>
      <c r="BV80" s="55"/>
      <c r="BW80" s="55"/>
      <c r="BX80" s="55"/>
      <c r="BY80" s="55"/>
      <c r="BZ80" s="5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5"/>
      <c r="BN81" s="55"/>
      <c r="BO81" s="55"/>
      <c r="BP81" s="55"/>
      <c r="BQ81" s="55"/>
      <c r="BR81" s="55"/>
      <c r="BS81" s="55"/>
      <c r="BT81" s="55"/>
      <c r="BU81" s="55"/>
      <c r="BV81" s="55"/>
      <c r="BW81" s="55"/>
      <c r="BX81" s="55"/>
      <c r="BY81" s="55"/>
      <c r="BZ81" s="5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8"/>
      <c r="BM82" s="59"/>
      <c r="BN82" s="59"/>
      <c r="BO82" s="59"/>
      <c r="BP82" s="59"/>
      <c r="BQ82" s="59"/>
      <c r="BR82" s="59"/>
      <c r="BS82" s="59"/>
      <c r="BT82" s="59"/>
      <c r="BU82" s="59"/>
      <c r="BV82" s="59"/>
      <c r="BW82" s="59"/>
      <c r="BX82" s="59"/>
      <c r="BY82" s="59"/>
      <c r="BZ82" s="6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325279</v>
      </c>
      <c r="D6" s="31">
        <f t="shared" si="3"/>
        <v>47</v>
      </c>
      <c r="E6" s="31">
        <f t="shared" si="3"/>
        <v>17</v>
      </c>
      <c r="F6" s="31">
        <f t="shared" si="3"/>
        <v>6</v>
      </c>
      <c r="G6" s="31">
        <f t="shared" si="3"/>
        <v>0</v>
      </c>
      <c r="H6" s="31" t="str">
        <f t="shared" si="3"/>
        <v>島根県　知夫村</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99.15</v>
      </c>
      <c r="P6" s="32">
        <f t="shared" si="3"/>
        <v>100</v>
      </c>
      <c r="Q6" s="32">
        <f t="shared" si="3"/>
        <v>4000</v>
      </c>
      <c r="R6" s="32">
        <f t="shared" si="3"/>
        <v>592</v>
      </c>
      <c r="S6" s="32">
        <f t="shared" si="3"/>
        <v>13.7</v>
      </c>
      <c r="T6" s="32">
        <f t="shared" si="3"/>
        <v>43.21</v>
      </c>
      <c r="U6" s="32">
        <f t="shared" si="3"/>
        <v>581</v>
      </c>
      <c r="V6" s="32">
        <f t="shared" si="3"/>
        <v>0.17</v>
      </c>
      <c r="W6" s="32">
        <f t="shared" si="3"/>
        <v>3417.65</v>
      </c>
      <c r="X6" s="33">
        <f>IF(X7="",NA(),X7)</f>
        <v>36.81</v>
      </c>
      <c r="Y6" s="33">
        <f t="shared" ref="Y6:AG6" si="4">IF(Y7="",NA(),Y7)</f>
        <v>36.24</v>
      </c>
      <c r="Z6" s="33">
        <f t="shared" si="4"/>
        <v>34.92</v>
      </c>
      <c r="AA6" s="33">
        <f t="shared" si="4"/>
        <v>36.31</v>
      </c>
      <c r="AB6" s="33">
        <f t="shared" si="4"/>
        <v>38.729999999999997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22.79</v>
      </c>
      <c r="BQ6" s="33">
        <f t="shared" ref="BQ6:BY6" si="8">IF(BQ7="",NA(),BQ7)</f>
        <v>22.5</v>
      </c>
      <c r="BR6" s="33">
        <f t="shared" si="8"/>
        <v>21.14</v>
      </c>
      <c r="BS6" s="33">
        <f t="shared" si="8"/>
        <v>20.94</v>
      </c>
      <c r="BT6" s="33">
        <f t="shared" si="8"/>
        <v>22.8</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959.31</v>
      </c>
      <c r="CB6" s="33">
        <f t="shared" ref="CB6:CJ6" si="9">IF(CB7="",NA(),CB7)</f>
        <v>964.27</v>
      </c>
      <c r="CC6" s="33">
        <f t="shared" si="9"/>
        <v>1053.1300000000001</v>
      </c>
      <c r="CD6" s="33">
        <f t="shared" si="9"/>
        <v>1052.02</v>
      </c>
      <c r="CE6" s="33">
        <f t="shared" si="9"/>
        <v>995.38</v>
      </c>
      <c r="CF6" s="33">
        <f t="shared" si="9"/>
        <v>438.41</v>
      </c>
      <c r="CG6" s="33">
        <f t="shared" si="9"/>
        <v>459.38</v>
      </c>
      <c r="CH6" s="33">
        <f t="shared" si="9"/>
        <v>438.71</v>
      </c>
      <c r="CI6" s="33">
        <f t="shared" si="9"/>
        <v>463.38</v>
      </c>
      <c r="CJ6" s="33">
        <f t="shared" si="9"/>
        <v>510.15</v>
      </c>
      <c r="CK6" s="32" t="str">
        <f>IF(CK7="","",IF(CK7="-","【-】","【"&amp;SUBSTITUTE(TEXT(CK7,"#,##0.00"),"-","△")&amp;"】"))</f>
        <v>【419.50】</v>
      </c>
      <c r="CL6" s="33" t="str">
        <f>IF(CL7="",NA(),CL7)</f>
        <v>-</v>
      </c>
      <c r="CM6" s="33" t="str">
        <f t="shared" ref="CM6:CU6" si="10">IF(CM7="",NA(),CM7)</f>
        <v>-</v>
      </c>
      <c r="CN6" s="33" t="str">
        <f t="shared" si="10"/>
        <v>-</v>
      </c>
      <c r="CO6" s="33" t="str">
        <f t="shared" si="10"/>
        <v>-</v>
      </c>
      <c r="CP6" s="33" t="str">
        <f t="shared" si="10"/>
        <v>-</v>
      </c>
      <c r="CQ6" s="33">
        <f t="shared" si="10"/>
        <v>32.46</v>
      </c>
      <c r="CR6" s="33">
        <f t="shared" si="10"/>
        <v>32.93</v>
      </c>
      <c r="CS6" s="33">
        <f t="shared" si="10"/>
        <v>34.71</v>
      </c>
      <c r="CT6" s="33">
        <f t="shared" si="10"/>
        <v>32.22</v>
      </c>
      <c r="CU6" s="33">
        <f t="shared" si="10"/>
        <v>31.36</v>
      </c>
      <c r="CV6" s="32" t="str">
        <f>IF(CV7="","",IF(CV7="-","【-】","【"&amp;SUBSTITUTE(TEXT(CV7,"#,##0.00"),"-","△")&amp;"】"))</f>
        <v>【35.95】</v>
      </c>
      <c r="CW6" s="33">
        <f>IF(CW7="",NA(),CW7)</f>
        <v>96.49</v>
      </c>
      <c r="CX6" s="33">
        <f t="shared" ref="CX6:DF6" si="11">IF(CX7="",NA(),CX7)</f>
        <v>98.32</v>
      </c>
      <c r="CY6" s="33">
        <f t="shared" si="11"/>
        <v>98.46</v>
      </c>
      <c r="CZ6" s="33">
        <f t="shared" si="11"/>
        <v>98.45</v>
      </c>
      <c r="DA6" s="33">
        <f t="shared" si="11"/>
        <v>9.2899999999999991</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325279</v>
      </c>
      <c r="D7" s="35">
        <v>47</v>
      </c>
      <c r="E7" s="35">
        <v>17</v>
      </c>
      <c r="F7" s="35">
        <v>6</v>
      </c>
      <c r="G7" s="35">
        <v>0</v>
      </c>
      <c r="H7" s="35" t="s">
        <v>96</v>
      </c>
      <c r="I7" s="35" t="s">
        <v>97</v>
      </c>
      <c r="J7" s="35" t="s">
        <v>98</v>
      </c>
      <c r="K7" s="35" t="s">
        <v>99</v>
      </c>
      <c r="L7" s="35" t="s">
        <v>100</v>
      </c>
      <c r="M7" s="36" t="s">
        <v>101</v>
      </c>
      <c r="N7" s="36" t="s">
        <v>102</v>
      </c>
      <c r="O7" s="36">
        <v>99.15</v>
      </c>
      <c r="P7" s="36">
        <v>100</v>
      </c>
      <c r="Q7" s="36">
        <v>4000</v>
      </c>
      <c r="R7" s="36">
        <v>592</v>
      </c>
      <c r="S7" s="36">
        <v>13.7</v>
      </c>
      <c r="T7" s="36">
        <v>43.21</v>
      </c>
      <c r="U7" s="36">
        <v>581</v>
      </c>
      <c r="V7" s="36">
        <v>0.17</v>
      </c>
      <c r="W7" s="36">
        <v>3417.65</v>
      </c>
      <c r="X7" s="36">
        <v>36.81</v>
      </c>
      <c r="Y7" s="36">
        <v>36.24</v>
      </c>
      <c r="Z7" s="36">
        <v>34.92</v>
      </c>
      <c r="AA7" s="36">
        <v>36.31</v>
      </c>
      <c r="AB7" s="36">
        <v>38.729999999999997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22.79</v>
      </c>
      <c r="BQ7" s="36">
        <v>22.5</v>
      </c>
      <c r="BR7" s="36">
        <v>21.14</v>
      </c>
      <c r="BS7" s="36">
        <v>20.94</v>
      </c>
      <c r="BT7" s="36">
        <v>22.8</v>
      </c>
      <c r="BU7" s="36">
        <v>38.049999999999997</v>
      </c>
      <c r="BV7" s="36">
        <v>35.909999999999997</v>
      </c>
      <c r="BW7" s="36">
        <v>37.92</v>
      </c>
      <c r="BX7" s="36">
        <v>35.049999999999997</v>
      </c>
      <c r="BY7" s="36">
        <v>33.86</v>
      </c>
      <c r="BZ7" s="36">
        <v>40.39</v>
      </c>
      <c r="CA7" s="36">
        <v>959.31</v>
      </c>
      <c r="CB7" s="36">
        <v>964.27</v>
      </c>
      <c r="CC7" s="36">
        <v>1053.1300000000001</v>
      </c>
      <c r="CD7" s="36">
        <v>1052.02</v>
      </c>
      <c r="CE7" s="36">
        <v>995.38</v>
      </c>
      <c r="CF7" s="36">
        <v>438.41</v>
      </c>
      <c r="CG7" s="36">
        <v>459.38</v>
      </c>
      <c r="CH7" s="36">
        <v>438.71</v>
      </c>
      <c r="CI7" s="36">
        <v>463.38</v>
      </c>
      <c r="CJ7" s="36">
        <v>510.15</v>
      </c>
      <c r="CK7" s="36">
        <v>419.5</v>
      </c>
      <c r="CL7" s="36" t="s">
        <v>101</v>
      </c>
      <c r="CM7" s="36" t="s">
        <v>101</v>
      </c>
      <c r="CN7" s="36" t="s">
        <v>101</v>
      </c>
      <c r="CO7" s="36" t="s">
        <v>101</v>
      </c>
      <c r="CP7" s="36" t="s">
        <v>101</v>
      </c>
      <c r="CQ7" s="36">
        <v>32.46</v>
      </c>
      <c r="CR7" s="36">
        <v>32.93</v>
      </c>
      <c r="CS7" s="36">
        <v>34.71</v>
      </c>
      <c r="CT7" s="36">
        <v>32.22</v>
      </c>
      <c r="CU7" s="36">
        <v>31.36</v>
      </c>
      <c r="CV7" s="36">
        <v>35.950000000000003</v>
      </c>
      <c r="CW7" s="36">
        <v>96.49</v>
      </c>
      <c r="CX7" s="36">
        <v>98.32</v>
      </c>
      <c r="CY7" s="36">
        <v>98.46</v>
      </c>
      <c r="CZ7" s="36">
        <v>98.45</v>
      </c>
      <c r="DA7" s="36">
        <v>9.2899999999999991</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2016-01-14T11:07:57Z</dcterms:created>
  <dcterms:modified xsi:type="dcterms:W3CDTF">2016-02-25T06:25:01Z</dcterms:modified>
  <cp:category/>
</cp:coreProperties>
</file>