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75" windowWidth="14940" windowHeight="7860"/>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S6" i="5"/>
  <c r="AY8" i="4" s="1"/>
  <c r="R6" i="5"/>
  <c r="AQ8" i="4" s="1"/>
  <c r="Q6" i="5"/>
  <c r="P6" i="5"/>
  <c r="O6" i="5"/>
  <c r="R10" i="4" s="1"/>
  <c r="N6" i="5"/>
  <c r="M6" i="5"/>
  <c r="L6" i="5"/>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AI10" i="4"/>
  <c r="Z10" i="4"/>
  <c r="J10" i="4"/>
  <c r="B10" i="4"/>
  <c r="AI8" i="4"/>
  <c r="Z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<sst xmlns="http://schemas.openxmlformats.org/spreadsheetml/2006/main" count="218" uniqueCount="108">
  <si>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</si>
  <si>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</si>
  <si>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</si>
  <si>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</si>
  <si>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</si>
  <si>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</si>
  <si>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</si>
  <si>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</si>
  <si>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</si>
  <si>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</si>
  <si>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</si>
  <si>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</si>
  <si>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</si>
  <si>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</si>
  <si>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</si>
  <si>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</si>
  <si>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</si>
  <si>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</si>
  <si>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</si>
  <si>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</si>
  <si>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</si>
  <si>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</si>
  <si>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</si>
  <si>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</si>
  <si>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</si>
  <si>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</si>
  <si>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</si>
  <si>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</si>
  <si>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</si>
  <si>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</si>
  <si>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</si>
  <si>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</si>
  <si>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</si>
  <si>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</si>
  <si>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</si>
  <si>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</si>
  <si>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</si>
  <si>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</si>
  <si>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</si>
  <si>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</si>
  <si>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</si>
  <si>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</si>
  <si>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</si>
  <si>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</si>
  <si>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</si>
  <si>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</si>
  <si>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</si>
  <si>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</si>
  <si>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</si>
  <si>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</si>
  <si>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</si>
  <si>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</si>
  <si>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</si>
  <si>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</si>
  <si>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</si>
  <si>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</si>
  <si>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</si>
  <si>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</si>
  <si>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</si>
  <si>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</si>
  <si>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</si>
  <si>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</si>
  <si>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</si>
  <si>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</si>
  <si>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</si>
  <si>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</si>
  <si>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</si>
  <si>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</si>
  <si>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</si>
  <si>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</si>
  <si>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</si>
  <si>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</si>
  <si>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</si>
  <si>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</si>
  <si>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</si>
  <si>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</si>
  <si>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</si>
  <si>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</si>
  <si>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</si>
  <si>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</si>
  <si>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</si>
  <si>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</si>
  <si>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</si>
  <si>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</si>
  <si>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</si>
  <si>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</si>
  <si>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</si>
  <si>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</si>
  <si>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</si>
  <si>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</si>
  <si>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</si>
  <si>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</si>
  <si>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</si>
  <si>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西ノ島町</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</si>
  <si>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</si>
  <si>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</si>
  <si>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</si>
  <si>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</si>
  <si>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</si>
  <si>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</si>
  <si>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</si>
  <si>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</si>
  <si>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</si>
  <si>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</si>
  <si>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</si>
  <si>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これまで、経営健全化を最優先していたため小修繕等で乗り切ってきた老朽化している浄水場機器の更新を平成25年度から開始し、平成27年度からは配水管等の更新事業を開始している。管路更新に関しては今後長期的な事業になる見込みにある。そのため企業債残高対給水収益比率は高くなる見込みにある。
　また、美田ダムの長寿命化計画に基づき順次更新を行っていくため負担金事業も増加する見込みとなっている。</t>
    <rPh sb="6" eb="8">
      <t>ケイエイ</t>
    </rPh>
    <rPh sb="8" eb="11">
      <t>ケンゼンカ</t>
    </rPh>
    <rPh sb="12" eb="13">
      <t>サイ</t>
    </rPh>
    <rPh sb="13" eb="15">
      <t>ユウセン</t>
    </rPh>
    <rPh sb="21" eb="24">
      <t>ショウシュウゼン</t>
    </rPh>
    <rPh sb="24" eb="25">
      <t>トウ</t>
    </rPh>
    <rPh sb="26" eb="27">
      <t>ノ</t>
    </rPh>
    <rPh sb="28" eb="29">
      <t>キ</t>
    </rPh>
    <rPh sb="40" eb="43">
      <t>ジョウスイジョウ</t>
    </rPh>
    <rPh sb="43" eb="45">
      <t>キキ</t>
    </rPh>
    <rPh sb="46" eb="48">
      <t>コウシン</t>
    </rPh>
    <rPh sb="49" eb="51">
      <t>ヘイセイ</t>
    </rPh>
    <rPh sb="53" eb="55">
      <t>ネンド</t>
    </rPh>
    <rPh sb="57" eb="59">
      <t>カイシ</t>
    </rPh>
    <rPh sb="61" eb="63">
      <t>ヘイセイ</t>
    </rPh>
    <rPh sb="65" eb="67">
      <t>ネンド</t>
    </rPh>
    <rPh sb="87" eb="89">
      <t>カンロ</t>
    </rPh>
    <rPh sb="89" eb="91">
      <t>コウシン</t>
    </rPh>
    <rPh sb="92" eb="93">
      <t>カン</t>
    </rPh>
    <rPh sb="96" eb="98">
      <t>コンゴ</t>
    </rPh>
    <rPh sb="98" eb="101">
      <t>チョウキテキ</t>
    </rPh>
    <rPh sb="102" eb="104">
      <t>ジギョウ</t>
    </rPh>
    <rPh sb="107" eb="109">
      <t>ミコ</t>
    </rPh>
    <rPh sb="164" eb="166">
      <t>コウシン</t>
    </rPh>
    <phoneticPr fontId="4"/>
  </si>
  <si>
    <t>　当町は小規模な離島の自治体で、地形は火山島特有の高低起伏の著しい山地丘陵によって大部分を占めている。内海に面した平地に集落が密集しており、国勢調査では昭和35年に6,753人いた人口が平成22年に3,136人と大幅に減少している。
　平成12年度には2億円を超える累積赤字を抱えていたが、料金改定や行財政改革の着実な実行、繰出金の確保により縮小を図ってきた。平成19年度には経営健全化基準を超える資金不足比率が生じたこともあったが、平成17～21年度までの単年度収支の平均は2,000千円程度の黒字で推移し、平成22年度末には累積赤字の解消が図られた。
　これまで大規模工事を控えていたことから、直近５ヵ年で地方債償還金が25％程度減少し給水原価、料金回収率は改善傾向にあり、近年は類似団体平均と比べても良い数値となっている。
　今後の動向としては人口の減少や節水意識の向上の影響かと思われるが、料金収入は漸減傾向にある。
　また、今後は管路更新に係る事業を長期的に実施するため、地方債残高が増加するのは避けられない状況にある。</t>
    <rPh sb="1" eb="2">
      <t>トウ</t>
    </rPh>
    <rPh sb="2" eb="3">
      <t>マチ</t>
    </rPh>
    <rPh sb="4" eb="7">
      <t>ショウキボ</t>
    </rPh>
    <rPh sb="8" eb="10">
      <t>リトウ</t>
    </rPh>
    <rPh sb="11" eb="14">
      <t>ジチタイ</t>
    </rPh>
    <rPh sb="16" eb="18">
      <t>チケイ</t>
    </rPh>
    <rPh sb="19" eb="22">
      <t>カザントウ</t>
    </rPh>
    <rPh sb="22" eb="24">
      <t>トクユウ</t>
    </rPh>
    <rPh sb="25" eb="27">
      <t>コウテイ</t>
    </rPh>
    <rPh sb="27" eb="29">
      <t>キフク</t>
    </rPh>
    <rPh sb="30" eb="31">
      <t>イチジル</t>
    </rPh>
    <rPh sb="33" eb="35">
      <t>サンチ</t>
    </rPh>
    <rPh sb="35" eb="37">
      <t>キュウリョウ</t>
    </rPh>
    <rPh sb="41" eb="44">
      <t>ダイブブン</t>
    </rPh>
    <rPh sb="45" eb="46">
      <t>シ</t>
    </rPh>
    <rPh sb="51" eb="53">
      <t>ウチウミ</t>
    </rPh>
    <rPh sb="54" eb="55">
      <t>メン</t>
    </rPh>
    <rPh sb="57" eb="59">
      <t>ヘイチ</t>
    </rPh>
    <rPh sb="60" eb="62">
      <t>シュウラク</t>
    </rPh>
    <rPh sb="63" eb="65">
      <t>ミッシュウ</t>
    </rPh>
    <rPh sb="90" eb="92">
      <t>ジンコウ</t>
    </rPh>
    <rPh sb="118" eb="120">
      <t>ヘイセイ</t>
    </rPh>
    <rPh sb="122" eb="124">
      <t>ネンド</t>
    </rPh>
    <rPh sb="127" eb="128">
      <t>オク</t>
    </rPh>
    <rPh sb="133" eb="135">
      <t>ルイセキ</t>
    </rPh>
    <rPh sb="135" eb="137">
      <t>アカジ</t>
    </rPh>
    <rPh sb="138" eb="139">
      <t>カカ</t>
    </rPh>
    <rPh sb="145" eb="147">
      <t>リョウキン</t>
    </rPh>
    <rPh sb="147" eb="149">
      <t>カイテイ</t>
    </rPh>
    <rPh sb="150" eb="153">
      <t>ギョウザイセイ</t>
    </rPh>
    <rPh sb="153" eb="155">
      <t>カイカク</t>
    </rPh>
    <rPh sb="156" eb="158">
      <t>チャクジツ</t>
    </rPh>
    <rPh sb="159" eb="161">
      <t>ジッコウ</t>
    </rPh>
    <rPh sb="162" eb="164">
      <t>クリダ</t>
    </rPh>
    <rPh sb="164" eb="165">
      <t>キン</t>
    </rPh>
    <rPh sb="166" eb="168">
      <t>カクホ</t>
    </rPh>
    <rPh sb="171" eb="173">
      <t>シュクショウ</t>
    </rPh>
    <rPh sb="174" eb="175">
      <t>ハカ</t>
    </rPh>
    <rPh sb="180" eb="182">
      <t>ヘイセイ</t>
    </rPh>
    <rPh sb="184" eb="186">
      <t>ネンド</t>
    </rPh>
    <rPh sb="188" eb="190">
      <t>ケイエイ</t>
    </rPh>
    <rPh sb="190" eb="193">
      <t>ケンゼンカ</t>
    </rPh>
    <rPh sb="193" eb="195">
      <t>キジュン</t>
    </rPh>
    <rPh sb="196" eb="197">
      <t>コ</t>
    </rPh>
    <rPh sb="199" eb="201">
      <t>シキン</t>
    </rPh>
    <rPh sb="201" eb="203">
      <t>フソク</t>
    </rPh>
    <rPh sb="203" eb="205">
      <t>ヒリツ</t>
    </rPh>
    <rPh sb="206" eb="207">
      <t>ショウ</t>
    </rPh>
    <rPh sb="217" eb="219">
      <t>ヘイセイ</t>
    </rPh>
    <rPh sb="224" eb="226">
      <t>ネンド</t>
    </rPh>
    <rPh sb="229" eb="232">
      <t>タンネンド</t>
    </rPh>
    <rPh sb="232" eb="234">
      <t>シュウシ</t>
    </rPh>
    <rPh sb="235" eb="237">
      <t>ヘイキン</t>
    </rPh>
    <rPh sb="243" eb="245">
      <t>センエン</t>
    </rPh>
    <rPh sb="245" eb="247">
      <t>テイド</t>
    </rPh>
    <rPh sb="248" eb="250">
      <t>クロジ</t>
    </rPh>
    <rPh sb="251" eb="253">
      <t>スイイ</t>
    </rPh>
    <rPh sb="255" eb="257">
      <t>ヘイセイ</t>
    </rPh>
    <rPh sb="259" eb="262">
      <t>ネンドマツ</t>
    </rPh>
    <rPh sb="264" eb="266">
      <t>ルイセキ</t>
    </rPh>
    <rPh sb="266" eb="268">
      <t>アカジ</t>
    </rPh>
    <rPh sb="269" eb="271">
      <t>カイショウ</t>
    </rPh>
    <rPh sb="272" eb="273">
      <t>ハカ</t>
    </rPh>
    <rPh sb="283" eb="286">
      <t>ダイキボ</t>
    </rPh>
    <rPh sb="286" eb="288">
      <t>コウジ</t>
    </rPh>
    <rPh sb="289" eb="290">
      <t>ヒカ</t>
    </rPh>
    <rPh sb="299" eb="301">
      <t>チョッキン</t>
    </rPh>
    <rPh sb="303" eb="304">
      <t>ネン</t>
    </rPh>
    <rPh sb="305" eb="308">
      <t>チホウサイ</t>
    </rPh>
    <rPh sb="308" eb="311">
      <t>ショウカンキン</t>
    </rPh>
    <rPh sb="317" eb="319">
      <t>ゲンショウ</t>
    </rPh>
    <rPh sb="320" eb="322">
      <t>キュウスイ</t>
    </rPh>
    <rPh sb="322" eb="324">
      <t>ゲンカ</t>
    </rPh>
    <rPh sb="325" eb="327">
      <t>リョウキン</t>
    </rPh>
    <rPh sb="327" eb="329">
      <t>カイシュウ</t>
    </rPh>
    <rPh sb="329" eb="330">
      <t>リツ</t>
    </rPh>
    <rPh sb="331" eb="333">
      <t>カイゼン</t>
    </rPh>
    <rPh sb="333" eb="335">
      <t>ケイコウ</t>
    </rPh>
    <rPh sb="339" eb="341">
      <t>キンネン</t>
    </rPh>
    <rPh sb="342" eb="344">
      <t>ルイジ</t>
    </rPh>
    <rPh sb="344" eb="346">
      <t>ダンタイ</t>
    </rPh>
    <rPh sb="346" eb="348">
      <t>ヘイキン</t>
    </rPh>
    <rPh sb="349" eb="350">
      <t>クラ</t>
    </rPh>
    <rPh sb="353" eb="354">
      <t>ヨ</t>
    </rPh>
    <rPh sb="355" eb="357">
      <t>スウチ</t>
    </rPh>
    <rPh sb="366" eb="368">
      <t>コンゴ</t>
    </rPh>
    <rPh sb="369" eb="371">
      <t>ドウコウ</t>
    </rPh>
    <rPh sb="375" eb="377">
      <t>ジンコウ</t>
    </rPh>
    <rPh sb="378" eb="380">
      <t>ゲンショウ</t>
    </rPh>
    <rPh sb="389" eb="391">
      <t>エイキョウ</t>
    </rPh>
    <rPh sb="393" eb="394">
      <t>オモ</t>
    </rPh>
    <rPh sb="399" eb="401">
      <t>リョウキン</t>
    </rPh>
    <rPh sb="401" eb="403">
      <t>シュウニュウ</t>
    </rPh>
    <rPh sb="404" eb="406">
      <t>ザンゲン</t>
    </rPh>
    <rPh sb="406" eb="408">
      <t>ケイコウ</t>
    </rPh>
    <rPh sb="417" eb="419">
      <t>コンゴ</t>
    </rPh>
    <rPh sb="420" eb="422">
      <t>カンロ</t>
    </rPh>
    <rPh sb="422" eb="424">
      <t>コウシン</t>
    </rPh>
    <rPh sb="425" eb="426">
      <t>カカ</t>
    </rPh>
    <rPh sb="427" eb="429">
      <t>ジギョウ</t>
    </rPh>
    <rPh sb="430" eb="433">
      <t>チョウキテキ</t>
    </rPh>
    <rPh sb="434" eb="436">
      <t>ジッシ</t>
    </rPh>
    <rPh sb="441" eb="444">
      <t>チホウサイ</t>
    </rPh>
    <rPh sb="444" eb="446">
      <t>ザンダカ</t>
    </rPh>
    <rPh sb="447" eb="449">
      <t>ゾウカ</t>
    </rPh>
    <rPh sb="453" eb="454">
      <t>サ</t>
    </rPh>
    <rPh sb="459" eb="461">
      <t>ジョウキョウ</t>
    </rPh>
    <phoneticPr fontId="4"/>
  </si>
  <si>
    <t>　平成25年度から老朽化施設の改修を順次開始し、平成27年度からは長期事業の管路更新に着手していることから、給水原価の上昇、料金回収率の低下は避けられない状況にある。
　そのため、適正な料金収入を確保し、安心安全な飲料用水を確保するため老朽化施設の改修を計画的に施工する。</t>
    <rPh sb="1" eb="3">
      <t>ヘイセイ</t>
    </rPh>
    <rPh sb="5" eb="7">
      <t>ネンド</t>
    </rPh>
    <rPh sb="9" eb="12">
      <t>ロウキュウカ</t>
    </rPh>
    <rPh sb="12" eb="14">
      <t>シセツ</t>
    </rPh>
    <rPh sb="15" eb="17">
      <t>カイシュウ</t>
    </rPh>
    <rPh sb="18" eb="20">
      <t>ジュンジ</t>
    </rPh>
    <rPh sb="20" eb="22">
      <t>カイシ</t>
    </rPh>
    <rPh sb="24" eb="26">
      <t>ヘイセイ</t>
    </rPh>
    <rPh sb="28" eb="30">
      <t>ネンド</t>
    </rPh>
    <rPh sb="33" eb="35">
      <t>チョウキ</t>
    </rPh>
    <rPh sb="35" eb="37">
      <t>ジギョウ</t>
    </rPh>
    <rPh sb="38" eb="40">
      <t>カンロ</t>
    </rPh>
    <rPh sb="40" eb="42">
      <t>コウシン</t>
    </rPh>
    <rPh sb="43" eb="45">
      <t>チャクシュ</t>
    </rPh>
    <rPh sb="54" eb="56">
      <t>キュウスイ</t>
    </rPh>
    <rPh sb="56" eb="58">
      <t>ゲンカ</t>
    </rPh>
    <rPh sb="59" eb="61">
      <t>ジョウショウ</t>
    </rPh>
    <rPh sb="62" eb="64">
      <t>リョウキン</t>
    </rPh>
    <rPh sb="64" eb="66">
      <t>カイシュウ</t>
    </rPh>
    <rPh sb="66" eb="67">
      <t>リツ</t>
    </rPh>
    <rPh sb="68" eb="70">
      <t>テイカ</t>
    </rPh>
    <rPh sb="71" eb="72">
      <t>サ</t>
    </rPh>
    <rPh sb="77" eb="79">
      <t>ジョウキョウ</t>
    </rPh>
    <rPh sb="90" eb="92">
      <t>テキセイ</t>
    </rPh>
    <rPh sb="93" eb="95">
      <t>リョウキン</t>
    </rPh>
    <rPh sb="95" eb="97">
      <t>シュウニュウ</t>
    </rPh>
    <rPh sb="98" eb="100">
      <t>カクホ</t>
    </rPh>
    <rPh sb="102" eb="104">
      <t>アンシン</t>
    </rPh>
    <rPh sb="104" eb="106">
      <t>アンゼン</t>
    </rPh>
    <rPh sb="107" eb="109">
      <t>インリョウ</t>
    </rPh>
    <rPh sb="109" eb="111">
      <t>ヨウスイ</t>
    </rPh>
    <rPh sb="112" eb="114">
      <t>カクホ</t>
    </rPh>
    <rPh sb="118" eb="121">
      <t>ロウキュウカ</t>
    </rPh>
    <rPh sb="121" eb="123">
      <t>シセツ</t>
    </rPh>
    <rPh sb="124" eb="126">
      <t>カイシュウ</t>
    </rPh>
    <rPh sb="127" eb="130">
      <t>ケイカクテキ</t>
    </rPh>
    <rPh sb="131" eb="133">
      <t>セコウ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</si>
</sst>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1486080"/>
        <c:axId val="9215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0.48</c:v>
                </c:pt>
                <c:pt idx="1">
                  <c:v>0.47</c:v>
                </c:pt>
                <c:pt idx="2">
                  <c:v>0.46</c:v>
                </c:pt>
                <c:pt idx="3">
                  <c:v>0.8</c:v>
                </c:pt>
                <c:pt idx="4">
                  <c:v>0.69</c:v>
                </c:pt>
              </c:numCache>
            </c:numRef>
          </c:val>
          <c:smooth val="0"/>
        </c:ser>
        <c:dLbls>
          <c:showLegendKey val="0"/>
          <c:showVal val="0"/>
          <c:showCatName val="0"/>
          <c:showSerName val="0"/>
          <c:showPercent val="0"/>
          <c:showBubbleSize val="0"/>
        </c:dLbls>
        <c:marker val="1"/>
        <c:smooth val="0"/>
        <c:axId val="91486080"/>
        <c:axId val="92155904"/>
      </c:lineChart>
      <c:dateAx>
        <c:axId val="91486080"/>
        <c:scaling>
          <c:orientation val="minMax"/>
        </c:scaling>
        <c:delete val="1"/>
        <c:axPos val="b"/>
        <c:numFmt formatCode="ge" sourceLinked="1"/>
        <c:majorTickMark val="none"/>
        <c:minorTickMark val="none"/>
        <c:tickLblPos val="none"/>
        <c:crossAx val="92155904"/>
        <c:crosses val="autoZero"/>
        <c:auto val="1"/>
        <c:lblOffset val="100"/>
        <c:baseTimeUnit val="years"/>
      </c:dateAx>
      <c:valAx>
        <c:axId val="9215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48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47.09</c:v>
                </c:pt>
                <c:pt idx="1">
                  <c:v>47.01</c:v>
                </c:pt>
                <c:pt idx="2">
                  <c:v>51.97</c:v>
                </c:pt>
                <c:pt idx="3">
                  <c:v>42.29</c:v>
                </c:pt>
                <c:pt idx="4">
                  <c:v>42.88</c:v>
                </c:pt>
              </c:numCache>
            </c:numRef>
          </c:val>
        </c:ser>
        <c:dLbls>
          <c:showLegendKey val="0"/>
          <c:showVal val="0"/>
          <c:showCatName val="0"/>
          <c:showSerName val="0"/>
          <c:showPercent val="0"/>
          <c:showBubbleSize val="0"/>
        </c:dLbls>
        <c:gapWidth val="150"/>
        <c:axId val="92678400"/>
        <c:axId val="9270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57.95</c:v>
                </c:pt>
                <c:pt idx="1">
                  <c:v>58.25</c:v>
                </c:pt>
                <c:pt idx="2">
                  <c:v>57.17</c:v>
                </c:pt>
                <c:pt idx="3">
                  <c:v>57.55</c:v>
                </c:pt>
                <c:pt idx="4">
                  <c:v>57.43</c:v>
                </c:pt>
              </c:numCache>
            </c:numRef>
          </c:val>
          <c:smooth val="0"/>
        </c:ser>
        <c:dLbls>
          <c:showLegendKey val="0"/>
          <c:showVal val="0"/>
          <c:showCatName val="0"/>
          <c:showSerName val="0"/>
          <c:showPercent val="0"/>
          <c:showBubbleSize val="0"/>
        </c:dLbls>
        <c:marker val="1"/>
        <c:smooth val="0"/>
        <c:axId val="92678400"/>
        <c:axId val="92709248"/>
      </c:lineChart>
      <c:dateAx>
        <c:axId val="92678400"/>
        <c:scaling>
          <c:orientation val="minMax"/>
        </c:scaling>
        <c:delete val="1"/>
        <c:axPos val="b"/>
        <c:numFmt formatCode="ge" sourceLinked="1"/>
        <c:majorTickMark val="none"/>
        <c:minorTickMark val="none"/>
        <c:tickLblPos val="none"/>
        <c:crossAx val="92709248"/>
        <c:crosses val="autoZero"/>
        <c:auto val="1"/>
        <c:lblOffset val="100"/>
        <c:baseTimeUnit val="years"/>
      </c:dateAx>
      <c:valAx>
        <c:axId val="9270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67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80.73</c:v>
                </c:pt>
                <c:pt idx="1">
                  <c:v>81.27</c:v>
                </c:pt>
                <c:pt idx="2">
                  <c:v>72.48</c:v>
                </c:pt>
                <c:pt idx="3">
                  <c:v>88.38</c:v>
                </c:pt>
                <c:pt idx="4">
                  <c:v>86</c:v>
                </c:pt>
              </c:numCache>
            </c:numRef>
          </c:val>
        </c:ser>
        <c:dLbls>
          <c:showLegendKey val="0"/>
          <c:showVal val="0"/>
          <c:showCatName val="0"/>
          <c:showSerName val="0"/>
          <c:showPercent val="0"/>
          <c:showBubbleSize val="0"/>
        </c:dLbls>
        <c:gapWidth val="150"/>
        <c:axId val="92735360"/>
        <c:axId val="9274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76.33</c:v>
                </c:pt>
                <c:pt idx="1">
                  <c:v>74.53</c:v>
                </c:pt>
                <c:pt idx="2">
                  <c:v>74.94</c:v>
                </c:pt>
                <c:pt idx="3">
                  <c:v>74.14</c:v>
                </c:pt>
                <c:pt idx="4">
                  <c:v>73.83</c:v>
                </c:pt>
              </c:numCache>
            </c:numRef>
          </c:val>
          <c:smooth val="0"/>
        </c:ser>
        <c:dLbls>
          <c:showLegendKey val="0"/>
          <c:showVal val="0"/>
          <c:showCatName val="0"/>
          <c:showSerName val="0"/>
          <c:showPercent val="0"/>
          <c:showBubbleSize val="0"/>
        </c:dLbls>
        <c:marker val="1"/>
        <c:smooth val="0"/>
        <c:axId val="92735360"/>
        <c:axId val="92741632"/>
      </c:lineChart>
      <c:dateAx>
        <c:axId val="92735360"/>
        <c:scaling>
          <c:orientation val="minMax"/>
        </c:scaling>
        <c:delete val="1"/>
        <c:axPos val="b"/>
        <c:numFmt formatCode="ge" sourceLinked="1"/>
        <c:majorTickMark val="none"/>
        <c:minorTickMark val="none"/>
        <c:tickLblPos val="none"/>
        <c:crossAx val="92741632"/>
        <c:crosses val="autoZero"/>
        <c:auto val="1"/>
        <c:lblOffset val="100"/>
        <c:baseTimeUnit val="years"/>
      </c:dateAx>
      <c:valAx>
        <c:axId val="9274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73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78.88</c:v>
                </c:pt>
                <c:pt idx="1">
                  <c:v>74.84</c:v>
                </c:pt>
                <c:pt idx="2">
                  <c:v>77.239999999999995</c:v>
                </c:pt>
                <c:pt idx="3">
                  <c:v>74.290000000000006</c:v>
                </c:pt>
                <c:pt idx="4">
                  <c:v>83.65</c:v>
                </c:pt>
              </c:numCache>
            </c:numRef>
          </c:val>
        </c:ser>
        <c:dLbls>
          <c:showLegendKey val="0"/>
          <c:showVal val="0"/>
          <c:showCatName val="0"/>
          <c:showSerName val="0"/>
          <c:showPercent val="0"/>
          <c:showBubbleSize val="0"/>
        </c:dLbls>
        <c:gapWidth val="150"/>
        <c:axId val="92194304"/>
        <c:axId val="9219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78.62</c:v>
                </c:pt>
                <c:pt idx="1">
                  <c:v>75.89</c:v>
                </c:pt>
                <c:pt idx="2">
                  <c:v>74.52</c:v>
                </c:pt>
                <c:pt idx="3">
                  <c:v>76.09</c:v>
                </c:pt>
                <c:pt idx="4">
                  <c:v>75.87</c:v>
                </c:pt>
              </c:numCache>
            </c:numRef>
          </c:val>
          <c:smooth val="0"/>
        </c:ser>
        <c:dLbls>
          <c:showLegendKey val="0"/>
          <c:showVal val="0"/>
          <c:showCatName val="0"/>
          <c:showSerName val="0"/>
          <c:showPercent val="0"/>
          <c:showBubbleSize val="0"/>
        </c:dLbls>
        <c:marker val="1"/>
        <c:smooth val="0"/>
        <c:axId val="92194304"/>
        <c:axId val="92196224"/>
      </c:lineChart>
      <c:dateAx>
        <c:axId val="92194304"/>
        <c:scaling>
          <c:orientation val="minMax"/>
        </c:scaling>
        <c:delete val="1"/>
        <c:axPos val="b"/>
        <c:numFmt formatCode="ge" sourceLinked="1"/>
        <c:majorTickMark val="none"/>
        <c:minorTickMark val="none"/>
        <c:tickLblPos val="none"/>
        <c:crossAx val="92196224"/>
        <c:crosses val="autoZero"/>
        <c:auto val="1"/>
        <c:lblOffset val="100"/>
        <c:baseTimeUnit val="years"/>
      </c:dateAx>
      <c:valAx>
        <c:axId val="9219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9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361856"/>
        <c:axId val="9236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361856"/>
        <c:axId val="92363776"/>
      </c:lineChart>
      <c:dateAx>
        <c:axId val="92361856"/>
        <c:scaling>
          <c:orientation val="minMax"/>
        </c:scaling>
        <c:delete val="1"/>
        <c:axPos val="b"/>
        <c:numFmt formatCode="ge" sourceLinked="1"/>
        <c:majorTickMark val="none"/>
        <c:minorTickMark val="none"/>
        <c:tickLblPos val="none"/>
        <c:crossAx val="92363776"/>
        <c:crosses val="autoZero"/>
        <c:auto val="1"/>
        <c:lblOffset val="100"/>
        <c:baseTimeUnit val="years"/>
      </c:dateAx>
      <c:valAx>
        <c:axId val="9236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36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480256"/>
        <c:axId val="9248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480256"/>
        <c:axId val="92482176"/>
      </c:lineChart>
      <c:dateAx>
        <c:axId val="92480256"/>
        <c:scaling>
          <c:orientation val="minMax"/>
        </c:scaling>
        <c:delete val="1"/>
        <c:axPos val="b"/>
        <c:numFmt formatCode="ge" sourceLinked="1"/>
        <c:majorTickMark val="none"/>
        <c:minorTickMark val="none"/>
        <c:tickLblPos val="none"/>
        <c:crossAx val="92482176"/>
        <c:crosses val="autoZero"/>
        <c:auto val="1"/>
        <c:lblOffset val="100"/>
        <c:baseTimeUnit val="years"/>
      </c:dateAx>
      <c:valAx>
        <c:axId val="9248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48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508928"/>
        <c:axId val="9251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508928"/>
        <c:axId val="92510848"/>
      </c:lineChart>
      <c:dateAx>
        <c:axId val="92508928"/>
        <c:scaling>
          <c:orientation val="minMax"/>
        </c:scaling>
        <c:delete val="1"/>
        <c:axPos val="b"/>
        <c:numFmt formatCode="ge" sourceLinked="1"/>
        <c:majorTickMark val="none"/>
        <c:minorTickMark val="none"/>
        <c:tickLblPos val="none"/>
        <c:crossAx val="92510848"/>
        <c:crosses val="autoZero"/>
        <c:auto val="1"/>
        <c:lblOffset val="100"/>
        <c:baseTimeUnit val="years"/>
      </c:dateAx>
      <c:valAx>
        <c:axId val="9251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50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815744"/>
        <c:axId val="92817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815744"/>
        <c:axId val="92817664"/>
      </c:lineChart>
      <c:dateAx>
        <c:axId val="92815744"/>
        <c:scaling>
          <c:orientation val="minMax"/>
        </c:scaling>
        <c:delete val="1"/>
        <c:axPos val="b"/>
        <c:numFmt formatCode="ge" sourceLinked="1"/>
        <c:majorTickMark val="none"/>
        <c:minorTickMark val="none"/>
        <c:tickLblPos val="none"/>
        <c:crossAx val="92817664"/>
        <c:crosses val="autoZero"/>
        <c:auto val="1"/>
        <c:lblOffset val="100"/>
        <c:baseTimeUnit val="years"/>
      </c:dateAx>
      <c:valAx>
        <c:axId val="9281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81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1079.9100000000001</c:v>
                </c:pt>
                <c:pt idx="1">
                  <c:v>993.83</c:v>
                </c:pt>
                <c:pt idx="2">
                  <c:v>982.27</c:v>
                </c:pt>
                <c:pt idx="3">
                  <c:v>989.93</c:v>
                </c:pt>
                <c:pt idx="4">
                  <c:v>942.47</c:v>
                </c:pt>
              </c:numCache>
            </c:numRef>
          </c:val>
        </c:ser>
        <c:dLbls>
          <c:showLegendKey val="0"/>
          <c:showVal val="0"/>
          <c:showCatName val="0"/>
          <c:showSerName val="0"/>
          <c:showPercent val="0"/>
          <c:showBubbleSize val="0"/>
        </c:dLbls>
        <c:gapWidth val="150"/>
        <c:axId val="92856320"/>
        <c:axId val="9285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1137.3599999999999</c:v>
                </c:pt>
                <c:pt idx="1">
                  <c:v>1124.6400000000001</c:v>
                </c:pt>
                <c:pt idx="2">
                  <c:v>1108.26</c:v>
                </c:pt>
                <c:pt idx="3">
                  <c:v>1113.76</c:v>
                </c:pt>
                <c:pt idx="4">
                  <c:v>1125.69</c:v>
                </c:pt>
              </c:numCache>
            </c:numRef>
          </c:val>
          <c:smooth val="0"/>
        </c:ser>
        <c:dLbls>
          <c:showLegendKey val="0"/>
          <c:showVal val="0"/>
          <c:showCatName val="0"/>
          <c:showSerName val="0"/>
          <c:showPercent val="0"/>
          <c:showBubbleSize val="0"/>
        </c:dLbls>
        <c:marker val="1"/>
        <c:smooth val="0"/>
        <c:axId val="92856320"/>
        <c:axId val="92858240"/>
      </c:lineChart>
      <c:dateAx>
        <c:axId val="92856320"/>
        <c:scaling>
          <c:orientation val="minMax"/>
        </c:scaling>
        <c:delete val="1"/>
        <c:axPos val="b"/>
        <c:numFmt formatCode="ge" sourceLinked="1"/>
        <c:majorTickMark val="none"/>
        <c:minorTickMark val="none"/>
        <c:tickLblPos val="none"/>
        <c:crossAx val="92858240"/>
        <c:crosses val="autoZero"/>
        <c:auto val="1"/>
        <c:lblOffset val="100"/>
        <c:baseTimeUnit val="years"/>
      </c:dateAx>
      <c:valAx>
        <c:axId val="9285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8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62.27</c:v>
                </c:pt>
                <c:pt idx="1">
                  <c:v>61.35</c:v>
                </c:pt>
                <c:pt idx="2">
                  <c:v>66.25</c:v>
                </c:pt>
                <c:pt idx="3">
                  <c:v>69.069999999999993</c:v>
                </c:pt>
                <c:pt idx="4">
                  <c:v>78.05</c:v>
                </c:pt>
              </c:numCache>
            </c:numRef>
          </c:val>
        </c:ser>
        <c:dLbls>
          <c:showLegendKey val="0"/>
          <c:showVal val="0"/>
          <c:showCatName val="0"/>
          <c:showSerName val="0"/>
          <c:showPercent val="0"/>
          <c:showBubbleSize val="0"/>
        </c:dLbls>
        <c:gapWidth val="150"/>
        <c:axId val="92560768"/>
        <c:axId val="92575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57.51</c:v>
                </c:pt>
                <c:pt idx="1">
                  <c:v>56.46</c:v>
                </c:pt>
                <c:pt idx="2">
                  <c:v>19.77</c:v>
                </c:pt>
                <c:pt idx="3">
                  <c:v>34.25</c:v>
                </c:pt>
                <c:pt idx="4">
                  <c:v>46.48</c:v>
                </c:pt>
              </c:numCache>
            </c:numRef>
          </c:val>
          <c:smooth val="0"/>
        </c:ser>
        <c:dLbls>
          <c:showLegendKey val="0"/>
          <c:showVal val="0"/>
          <c:showCatName val="0"/>
          <c:showSerName val="0"/>
          <c:showPercent val="0"/>
          <c:showBubbleSize val="0"/>
        </c:dLbls>
        <c:marker val="1"/>
        <c:smooth val="0"/>
        <c:axId val="92560768"/>
        <c:axId val="92575232"/>
      </c:lineChart>
      <c:dateAx>
        <c:axId val="92560768"/>
        <c:scaling>
          <c:orientation val="minMax"/>
        </c:scaling>
        <c:delete val="1"/>
        <c:axPos val="b"/>
        <c:numFmt formatCode="ge" sourceLinked="1"/>
        <c:majorTickMark val="none"/>
        <c:minorTickMark val="none"/>
        <c:tickLblPos val="none"/>
        <c:crossAx val="92575232"/>
        <c:crosses val="autoZero"/>
        <c:auto val="1"/>
        <c:lblOffset val="100"/>
        <c:baseTimeUnit val="years"/>
      </c:dateAx>
      <c:valAx>
        <c:axId val="9257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56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396.89</c:v>
                </c:pt>
                <c:pt idx="1">
                  <c:v>403.13</c:v>
                </c:pt>
                <c:pt idx="2">
                  <c:v>372.11</c:v>
                </c:pt>
                <c:pt idx="3">
                  <c:v>341.98</c:v>
                </c:pt>
                <c:pt idx="4">
                  <c:v>310.82</c:v>
                </c:pt>
              </c:numCache>
            </c:numRef>
          </c:val>
        </c:ser>
        <c:dLbls>
          <c:showLegendKey val="0"/>
          <c:showVal val="0"/>
          <c:showCatName val="0"/>
          <c:showSerName val="0"/>
          <c:showPercent val="0"/>
          <c:showBubbleSize val="0"/>
        </c:dLbls>
        <c:gapWidth val="150"/>
        <c:axId val="92592768"/>
        <c:axId val="9259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291.83</c:v>
                </c:pt>
                <c:pt idx="1">
                  <c:v>306.49</c:v>
                </c:pt>
                <c:pt idx="2">
                  <c:v>878.73</c:v>
                </c:pt>
                <c:pt idx="3">
                  <c:v>501.18</c:v>
                </c:pt>
                <c:pt idx="4">
                  <c:v>376.61</c:v>
                </c:pt>
              </c:numCache>
            </c:numRef>
          </c:val>
          <c:smooth val="0"/>
        </c:ser>
        <c:dLbls>
          <c:showLegendKey val="0"/>
          <c:showVal val="0"/>
          <c:showCatName val="0"/>
          <c:showSerName val="0"/>
          <c:showPercent val="0"/>
          <c:showBubbleSize val="0"/>
        </c:dLbls>
        <c:marker val="1"/>
        <c:smooth val="0"/>
        <c:axId val="92592768"/>
        <c:axId val="92599040"/>
      </c:lineChart>
      <c:dateAx>
        <c:axId val="92592768"/>
        <c:scaling>
          <c:orientation val="minMax"/>
        </c:scaling>
        <c:delete val="1"/>
        <c:axPos val="b"/>
        <c:numFmt formatCode="ge" sourceLinked="1"/>
        <c:majorTickMark val="none"/>
        <c:minorTickMark val="none"/>
        <c:tickLblPos val="none"/>
        <c:crossAx val="92599040"/>
        <c:crosses val="autoZero"/>
        <c:auto val="1"/>
        <c:lblOffset val="100"/>
        <c:baseTimeUnit val="years"/>
      </c:dateAx>
      <c:valAx>
        <c:axId val="9259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59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J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島根県　西ノ島町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D3</v>
      </c>
      <c r="AA8" s="71"/>
      <c r="AB8" s="71"/>
      <c r="AC8" s="71"/>
      <c r="AD8" s="71"/>
      <c r="AE8" s="71"/>
      <c r="AF8" s="71"/>
      <c r="AG8" s="72"/>
      <c r="AH8" s="3"/>
      <c r="AI8" s="73">
        <f>データ!Q6</f>
        <v>3046</v>
      </c>
      <c r="AJ8" s="74"/>
      <c r="AK8" s="74"/>
      <c r="AL8" s="74"/>
      <c r="AM8" s="74"/>
      <c r="AN8" s="74"/>
      <c r="AO8" s="74"/>
      <c r="AP8" s="75"/>
      <c r="AQ8" s="56">
        <f>データ!R6</f>
        <v>55.95</v>
      </c>
      <c r="AR8" s="56"/>
      <c r="AS8" s="56"/>
      <c r="AT8" s="56"/>
      <c r="AU8" s="56"/>
      <c r="AV8" s="56"/>
      <c r="AW8" s="56"/>
      <c r="AX8" s="56"/>
      <c r="AY8" s="56">
        <f>データ!S6</f>
        <v>54.44</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100</v>
      </c>
      <c r="S10" s="56"/>
      <c r="T10" s="56"/>
      <c r="U10" s="56"/>
      <c r="V10" s="56"/>
      <c r="W10" s="56"/>
      <c r="X10" s="56"/>
      <c r="Y10" s="56"/>
      <c r="Z10" s="64">
        <f>データ!P6</f>
        <v>4454</v>
      </c>
      <c r="AA10" s="64"/>
      <c r="AB10" s="64"/>
      <c r="AC10" s="64"/>
      <c r="AD10" s="64"/>
      <c r="AE10" s="64"/>
      <c r="AF10" s="64"/>
      <c r="AG10" s="64"/>
      <c r="AH10" s="2"/>
      <c r="AI10" s="64">
        <f>データ!T6</f>
        <v>3020</v>
      </c>
      <c r="AJ10" s="64"/>
      <c r="AK10" s="64"/>
      <c r="AL10" s="64"/>
      <c r="AM10" s="64"/>
      <c r="AN10" s="64"/>
      <c r="AO10" s="64"/>
      <c r="AP10" s="64"/>
      <c r="AQ10" s="56">
        <f>データ!U6</f>
        <v>4</v>
      </c>
      <c r="AR10" s="56"/>
      <c r="AS10" s="56"/>
      <c r="AT10" s="56"/>
      <c r="AU10" s="56"/>
      <c r="AV10" s="56"/>
      <c r="AW10" s="56"/>
      <c r="AX10" s="56"/>
      <c r="AY10" s="56">
        <f>データ!V6</f>
        <v>755</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106</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105</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325261</v>
      </c>
      <c r="D6" s="31">
        <f t="shared" si="3"/>
        <v>47</v>
      </c>
      <c r="E6" s="31">
        <f t="shared" si="3"/>
        <v>1</v>
      </c>
      <c r="F6" s="31">
        <f t="shared" si="3"/>
        <v>0</v>
      </c>
      <c r="G6" s="31">
        <f t="shared" si="3"/>
        <v>0</v>
      </c>
      <c r="H6" s="31" t="str">
        <f t="shared" si="3"/>
        <v>島根県　西ノ島町</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100</v>
      </c>
      <c r="P6" s="32">
        <f t="shared" si="3"/>
        <v>4454</v>
      </c>
      <c r="Q6" s="32">
        <f t="shared" si="3"/>
        <v>3046</v>
      </c>
      <c r="R6" s="32">
        <f t="shared" si="3"/>
        <v>55.95</v>
      </c>
      <c r="S6" s="32">
        <f t="shared" si="3"/>
        <v>54.44</v>
      </c>
      <c r="T6" s="32">
        <f t="shared" si="3"/>
        <v>3020</v>
      </c>
      <c r="U6" s="32">
        <f t="shared" si="3"/>
        <v>4</v>
      </c>
      <c r="V6" s="32">
        <f t="shared" si="3"/>
        <v>755</v>
      </c>
      <c r="W6" s="33">
        <f>IF(W7="",NA(),W7)</f>
        <v>78.88</v>
      </c>
      <c r="X6" s="33">
        <f t="shared" ref="X6:AF6" si="4">IF(X7="",NA(),X7)</f>
        <v>74.84</v>
      </c>
      <c r="Y6" s="33">
        <f t="shared" si="4"/>
        <v>77.239999999999995</v>
      </c>
      <c r="Z6" s="33">
        <f t="shared" si="4"/>
        <v>74.290000000000006</v>
      </c>
      <c r="AA6" s="33">
        <f t="shared" si="4"/>
        <v>83.65</v>
      </c>
      <c r="AB6" s="33">
        <f t="shared" si="4"/>
        <v>78.62</v>
      </c>
      <c r="AC6" s="33">
        <f t="shared" si="4"/>
        <v>75.89</v>
      </c>
      <c r="AD6" s="33">
        <f t="shared" si="4"/>
        <v>74.52</v>
      </c>
      <c r="AE6" s="33">
        <f t="shared" si="4"/>
        <v>76.09</v>
      </c>
      <c r="AF6" s="33">
        <f t="shared" si="4"/>
        <v>75.87</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1079.9100000000001</v>
      </c>
      <c r="BE6" s="33">
        <f t="shared" ref="BE6:BM6" si="7">IF(BE7="",NA(),BE7)</f>
        <v>993.83</v>
      </c>
      <c r="BF6" s="33">
        <f t="shared" si="7"/>
        <v>982.27</v>
      </c>
      <c r="BG6" s="33">
        <f t="shared" si="7"/>
        <v>989.93</v>
      </c>
      <c r="BH6" s="33">
        <f t="shared" si="7"/>
        <v>942.47</v>
      </c>
      <c r="BI6" s="33">
        <f t="shared" si="7"/>
        <v>1137.3599999999999</v>
      </c>
      <c r="BJ6" s="33">
        <f t="shared" si="7"/>
        <v>1124.6400000000001</v>
      </c>
      <c r="BK6" s="33">
        <f t="shared" si="7"/>
        <v>1108.26</v>
      </c>
      <c r="BL6" s="33">
        <f t="shared" si="7"/>
        <v>1113.76</v>
      </c>
      <c r="BM6" s="33">
        <f t="shared" si="7"/>
        <v>1125.69</v>
      </c>
      <c r="BN6" s="32" t="str">
        <f>IF(BN7="","",IF(BN7="-","【-】","【"&amp;SUBSTITUTE(TEXT(BN7,"#,##0.00"),"-","△")&amp;"】"))</f>
        <v>【1,239.32】</v>
      </c>
      <c r="BO6" s="33">
        <f>IF(BO7="",NA(),BO7)</f>
        <v>62.27</v>
      </c>
      <c r="BP6" s="33">
        <f t="shared" ref="BP6:BX6" si="8">IF(BP7="",NA(),BP7)</f>
        <v>61.35</v>
      </c>
      <c r="BQ6" s="33">
        <f t="shared" si="8"/>
        <v>66.25</v>
      </c>
      <c r="BR6" s="33">
        <f t="shared" si="8"/>
        <v>69.069999999999993</v>
      </c>
      <c r="BS6" s="33">
        <f t="shared" si="8"/>
        <v>78.05</v>
      </c>
      <c r="BT6" s="33">
        <f t="shared" si="8"/>
        <v>57.51</v>
      </c>
      <c r="BU6" s="33">
        <f t="shared" si="8"/>
        <v>56.46</v>
      </c>
      <c r="BV6" s="33">
        <f t="shared" si="8"/>
        <v>19.77</v>
      </c>
      <c r="BW6" s="33">
        <f t="shared" si="8"/>
        <v>34.25</v>
      </c>
      <c r="BX6" s="33">
        <f t="shared" si="8"/>
        <v>46.48</v>
      </c>
      <c r="BY6" s="32" t="str">
        <f>IF(BY7="","",IF(BY7="-","【-】","【"&amp;SUBSTITUTE(TEXT(BY7,"#,##0.00"),"-","△")&amp;"】"))</f>
        <v>【36.33】</v>
      </c>
      <c r="BZ6" s="33">
        <f>IF(BZ7="",NA(),BZ7)</f>
        <v>396.89</v>
      </c>
      <c r="CA6" s="33">
        <f t="shared" ref="CA6:CI6" si="9">IF(CA7="",NA(),CA7)</f>
        <v>403.13</v>
      </c>
      <c r="CB6" s="33">
        <f t="shared" si="9"/>
        <v>372.11</v>
      </c>
      <c r="CC6" s="33">
        <f t="shared" si="9"/>
        <v>341.98</v>
      </c>
      <c r="CD6" s="33">
        <f t="shared" si="9"/>
        <v>310.82</v>
      </c>
      <c r="CE6" s="33">
        <f t="shared" si="9"/>
        <v>291.83</v>
      </c>
      <c r="CF6" s="33">
        <f t="shared" si="9"/>
        <v>306.49</v>
      </c>
      <c r="CG6" s="33">
        <f t="shared" si="9"/>
        <v>878.73</v>
      </c>
      <c r="CH6" s="33">
        <f t="shared" si="9"/>
        <v>501.18</v>
      </c>
      <c r="CI6" s="33">
        <f t="shared" si="9"/>
        <v>376.61</v>
      </c>
      <c r="CJ6" s="32" t="str">
        <f>IF(CJ7="","",IF(CJ7="-","【-】","【"&amp;SUBSTITUTE(TEXT(CJ7,"#,##0.00"),"-","△")&amp;"】"))</f>
        <v>【476.46】</v>
      </c>
      <c r="CK6" s="33">
        <f>IF(CK7="",NA(),CK7)</f>
        <v>47.09</v>
      </c>
      <c r="CL6" s="33">
        <f t="shared" ref="CL6:CT6" si="10">IF(CL7="",NA(),CL7)</f>
        <v>47.01</v>
      </c>
      <c r="CM6" s="33">
        <f t="shared" si="10"/>
        <v>51.97</v>
      </c>
      <c r="CN6" s="33">
        <f t="shared" si="10"/>
        <v>42.29</v>
      </c>
      <c r="CO6" s="33">
        <f t="shared" si="10"/>
        <v>42.88</v>
      </c>
      <c r="CP6" s="33">
        <f t="shared" si="10"/>
        <v>57.95</v>
      </c>
      <c r="CQ6" s="33">
        <f t="shared" si="10"/>
        <v>58.25</v>
      </c>
      <c r="CR6" s="33">
        <f t="shared" si="10"/>
        <v>57.17</v>
      </c>
      <c r="CS6" s="33">
        <f t="shared" si="10"/>
        <v>57.55</v>
      </c>
      <c r="CT6" s="33">
        <f t="shared" si="10"/>
        <v>57.43</v>
      </c>
      <c r="CU6" s="32" t="str">
        <f>IF(CU7="","",IF(CU7="-","【-】","【"&amp;SUBSTITUTE(TEXT(CU7,"#,##0.00"),"-","△")&amp;"】"))</f>
        <v>【58.19】</v>
      </c>
      <c r="CV6" s="33">
        <f>IF(CV7="",NA(),CV7)</f>
        <v>80.73</v>
      </c>
      <c r="CW6" s="33">
        <f t="shared" ref="CW6:DE6" si="11">IF(CW7="",NA(),CW7)</f>
        <v>81.27</v>
      </c>
      <c r="CX6" s="33">
        <f t="shared" si="11"/>
        <v>72.48</v>
      </c>
      <c r="CY6" s="33">
        <f t="shared" si="11"/>
        <v>88.38</v>
      </c>
      <c r="CZ6" s="33">
        <f t="shared" si="11"/>
        <v>86</v>
      </c>
      <c r="DA6" s="33">
        <f t="shared" si="11"/>
        <v>76.33</v>
      </c>
      <c r="DB6" s="33">
        <f t="shared" si="11"/>
        <v>74.53</v>
      </c>
      <c r="DC6" s="33">
        <f t="shared" si="11"/>
        <v>74.94</v>
      </c>
      <c r="DD6" s="33">
        <f t="shared" si="11"/>
        <v>74.14</v>
      </c>
      <c r="DE6" s="33">
        <f t="shared" si="11"/>
        <v>73.83</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0.48</v>
      </c>
      <c r="EI6" s="33">
        <f t="shared" si="14"/>
        <v>0.47</v>
      </c>
      <c r="EJ6" s="33">
        <f t="shared" si="14"/>
        <v>0.46</v>
      </c>
      <c r="EK6" s="33">
        <f t="shared" si="14"/>
        <v>0.8</v>
      </c>
      <c r="EL6" s="33">
        <f t="shared" si="14"/>
        <v>0.69</v>
      </c>
      <c r="EM6" s="32" t="str">
        <f>IF(EM7="","",IF(EM7="-","【-】","【"&amp;SUBSTITUTE(TEXT(EM7,"#,##0.00"),"-","△")&amp;"】"))</f>
        <v>【0.74】</v>
      </c>
    </row>
    <row r="7" spans="1:143" s="34" customFormat="1">
      <c r="A7" s="26"/>
      <c r="B7" s="35">
        <v>2014</v>
      </c>
      <c r="C7" s="35">
        <v>325261</v>
      </c>
      <c r="D7" s="35">
        <v>47</v>
      </c>
      <c r="E7" s="35">
        <v>1</v>
      </c>
      <c r="F7" s="35">
        <v>0</v>
      </c>
      <c r="G7" s="35">
        <v>0</v>
      </c>
      <c r="H7" s="35" t="s">
        <v>93</v>
      </c>
      <c r="I7" s="35" t="s">
        <v>94</v>
      </c>
      <c r="J7" s="35" t="s">
        <v>95</v>
      </c>
      <c r="K7" s="35" t="s">
        <v>96</v>
      </c>
      <c r="L7" s="35" t="s">
        <v>97</v>
      </c>
      <c r="M7" s="36" t="s">
        <v>98</v>
      </c>
      <c r="N7" s="36" t="s">
        <v>99</v>
      </c>
      <c r="O7" s="36">
        <v>100</v>
      </c>
      <c r="P7" s="36">
        <v>4454</v>
      </c>
      <c r="Q7" s="36">
        <v>3046</v>
      </c>
      <c r="R7" s="36">
        <v>55.95</v>
      </c>
      <c r="S7" s="36">
        <v>54.44</v>
      </c>
      <c r="T7" s="36">
        <v>3020</v>
      </c>
      <c r="U7" s="36">
        <v>4</v>
      </c>
      <c r="V7" s="36">
        <v>755</v>
      </c>
      <c r="W7" s="36">
        <v>78.88</v>
      </c>
      <c r="X7" s="36">
        <v>74.84</v>
      </c>
      <c r="Y7" s="36">
        <v>77.239999999999995</v>
      </c>
      <c r="Z7" s="36">
        <v>74.290000000000006</v>
      </c>
      <c r="AA7" s="36">
        <v>83.65</v>
      </c>
      <c r="AB7" s="36">
        <v>78.62</v>
      </c>
      <c r="AC7" s="36">
        <v>75.89</v>
      </c>
      <c r="AD7" s="36">
        <v>74.52</v>
      </c>
      <c r="AE7" s="36">
        <v>76.09</v>
      </c>
      <c r="AF7" s="36">
        <v>75.87</v>
      </c>
      <c r="AG7" s="36">
        <v>76.03</v>
      </c>
      <c r="AH7" s="36"/>
      <c r="AI7" s="36"/>
      <c r="AJ7" s="36"/>
      <c r="AK7" s="36"/>
      <c r="AL7" s="36"/>
      <c r="AM7" s="36"/>
      <c r="AN7" s="36"/>
      <c r="AO7" s="36"/>
      <c r="AP7" s="36"/>
      <c r="AQ7" s="36"/>
      <c r="AR7" s="36"/>
      <c r="AS7" s="36"/>
      <c r="AT7" s="36"/>
      <c r="AU7" s="36"/>
      <c r="AV7" s="36"/>
      <c r="AW7" s="36"/>
      <c r="AX7" s="36"/>
      <c r="AY7" s="36"/>
      <c r="AZ7" s="36"/>
      <c r="BA7" s="36"/>
      <c r="BB7" s="36"/>
      <c r="BC7" s="36"/>
      <c r="BD7" s="36">
        <v>1079.9100000000001</v>
      </c>
      <c r="BE7" s="36">
        <v>993.83</v>
      </c>
      <c r="BF7" s="36">
        <v>982.27</v>
      </c>
      <c r="BG7" s="36">
        <v>989.93</v>
      </c>
      <c r="BH7" s="36">
        <v>942.47</v>
      </c>
      <c r="BI7" s="36">
        <v>1137.3599999999999</v>
      </c>
      <c r="BJ7" s="36">
        <v>1124.6400000000001</v>
      </c>
      <c r="BK7" s="36">
        <v>1108.26</v>
      </c>
      <c r="BL7" s="36">
        <v>1113.76</v>
      </c>
      <c r="BM7" s="36">
        <v>1125.69</v>
      </c>
      <c r="BN7" s="36">
        <v>1239.32</v>
      </c>
      <c r="BO7" s="36">
        <v>62.27</v>
      </c>
      <c r="BP7" s="36">
        <v>61.35</v>
      </c>
      <c r="BQ7" s="36">
        <v>66.25</v>
      </c>
      <c r="BR7" s="36">
        <v>69.069999999999993</v>
      </c>
      <c r="BS7" s="36">
        <v>78.05</v>
      </c>
      <c r="BT7" s="36">
        <v>57.51</v>
      </c>
      <c r="BU7" s="36">
        <v>56.46</v>
      </c>
      <c r="BV7" s="36">
        <v>19.77</v>
      </c>
      <c r="BW7" s="36">
        <v>34.25</v>
      </c>
      <c r="BX7" s="36">
        <v>46.48</v>
      </c>
      <c r="BY7" s="36">
        <v>36.33</v>
      </c>
      <c r="BZ7" s="36">
        <v>396.89</v>
      </c>
      <c r="CA7" s="36">
        <v>403.13</v>
      </c>
      <c r="CB7" s="36">
        <v>372.11</v>
      </c>
      <c r="CC7" s="36">
        <v>341.98</v>
      </c>
      <c r="CD7" s="36">
        <v>310.82</v>
      </c>
      <c r="CE7" s="36">
        <v>291.83</v>
      </c>
      <c r="CF7" s="36">
        <v>306.49</v>
      </c>
      <c r="CG7" s="36">
        <v>878.73</v>
      </c>
      <c r="CH7" s="36">
        <v>501.18</v>
      </c>
      <c r="CI7" s="36">
        <v>376.61</v>
      </c>
      <c r="CJ7" s="36">
        <v>476.46</v>
      </c>
      <c r="CK7" s="36">
        <v>47.09</v>
      </c>
      <c r="CL7" s="36">
        <v>47.01</v>
      </c>
      <c r="CM7" s="36">
        <v>51.97</v>
      </c>
      <c r="CN7" s="36">
        <v>42.29</v>
      </c>
      <c r="CO7" s="36">
        <v>42.88</v>
      </c>
      <c r="CP7" s="36">
        <v>57.95</v>
      </c>
      <c r="CQ7" s="36">
        <v>58.25</v>
      </c>
      <c r="CR7" s="36">
        <v>57.17</v>
      </c>
      <c r="CS7" s="36">
        <v>57.55</v>
      </c>
      <c r="CT7" s="36">
        <v>57.43</v>
      </c>
      <c r="CU7" s="36">
        <v>58.19</v>
      </c>
      <c r="CV7" s="36">
        <v>80.73</v>
      </c>
      <c r="CW7" s="36">
        <v>81.27</v>
      </c>
      <c r="CX7" s="36">
        <v>72.48</v>
      </c>
      <c r="CY7" s="36">
        <v>88.38</v>
      </c>
      <c r="CZ7" s="36">
        <v>86</v>
      </c>
      <c r="DA7" s="36">
        <v>76.33</v>
      </c>
      <c r="DB7" s="36">
        <v>74.53</v>
      </c>
      <c r="DC7" s="36">
        <v>74.94</v>
      </c>
      <c r="DD7" s="36">
        <v>74.14</v>
      </c>
      <c r="DE7" s="36">
        <v>73.83</v>
      </c>
      <c r="DF7" s="36">
        <v>75.39</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0.48</v>
      </c>
      <c r="EI7" s="36">
        <v>0.47</v>
      </c>
      <c r="EJ7" s="36">
        <v>0.46</v>
      </c>
      <c r="EK7" s="36">
        <v>0.8</v>
      </c>
      <c r="EL7" s="36">
        <v>0.69</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r00695</cp:lastModifiedBy>
  <cp:lastPrinted>2016-02-23T02:50:41Z</cp:lastPrinted>
  <dcterms:created xsi:type="dcterms:W3CDTF">2016-01-18T05:05:08Z</dcterms:created>
  <dcterms:modified xsi:type="dcterms:W3CDTF">2016-02-25T05:40:51Z</dcterms:modified>
  <cp:category/>
</cp:coreProperties>
</file>