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<sst xmlns="http://schemas.openxmlformats.org/spreadsheetml/2006/main" count="221" uniqueCount="111">
  <si>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</si>
  <si>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</si>
  <si>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</si>
  <si>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</si>
  <si>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</si>
  <si>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</si>
  <si>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</si>
  <si>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</si>
  <si>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</si>
  <si>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</si>
  <si>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</si>
  <si>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</si>
  <si>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</si>
  <si>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</si>
  <si>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</si>
  <si>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</si>
  <si>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</si>
  <si>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</si>
  <si>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</si>
  <si>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</si>
  <si>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</si>
  <si>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</si>
  <si>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</si>
  <si>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</si>
  <si>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</si>
  <si>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</si>
  <si>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</si>
  <si>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</si>
  <si>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</si>
  <si>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</si>
  <si>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</si>
  <si>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</si>
  <si>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</si>
  <si>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</si>
  <si>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</si>
  <si>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</si>
  <si>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</si>
  <si>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</si>
  <si>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</si>
  <si>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</si>
  <si>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</si>
  <si>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</si>
  <si>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</si>
  <si>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</si>
  <si>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</si>
  <si>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</si>
  <si>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</si>
  <si>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</si>
  <si>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</si>
  <si>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</si>
  <si>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</si>
  <si>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</si>
  <si>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</si>
  <si>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</si>
  <si>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</si>
  <si>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</si>
  <si>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</si>
  <si>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</si>
  <si>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</si>
  <si>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</si>
  <si>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</si>
  <si>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</si>
  <si>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</si>
  <si>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</si>
  <si>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</si>
  <si>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</si>
  <si>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</si>
  <si>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</si>
  <si>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</si>
  <si>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</si>
  <si>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</si>
  <si>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</si>
  <si>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</si>
  <si>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</si>
  <si>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</si>
  <si>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</si>
  <si>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</si>
  <si>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</si>
  <si>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</si>
  <si>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</si>
  <si>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</si>
  <si>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</si>
  <si>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</si>
  <si>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</si>
  <si>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</si>
  <si>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</si>
  <si>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</si>
  <si>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</si>
  <si>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</si>
  <si>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</si>
  <si>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</si>
  <si>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</si>
  <si>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</si>
  <si>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</si>
  <si>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</si>
  <si>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</si>
  <si>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島根県　海士町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</si>
  <si>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</si>
  <si>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</si>
  <si>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</si>
  <si>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</si>
  <si>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</si>
  <si>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</si>
  <si>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</si>
  <si>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</si>
  <si>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</si>
  <si>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</si>
  <si>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</si>
  <si>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管渠については、完成からまだ10年程度であり、更新時期にない。</t>
    <phoneticPr fontId="4"/>
  </si>
  <si>
    <t>今後の老朽化対策や人口減少等の下振れ要因に対応するため、長期的な計画を検討していく必要がある。</t>
    <phoneticPr fontId="4"/>
  </si>
  <si>
    <t>①収益的収支比率（%）　　　　　　　　　　　　　　　平成24年度からは右肩上がりで上昇しており、経営改善が図られてきているが、今後平成30年頃まで地方債償還金が膨らんでくることに加え、それ以降は老朽化や人口減少等のマイナス要因が多いため、長期的に検討していく必要がある。　　　　　　　　　　　　　　　　④企業債残高対事業規模比率（%）　　　　　　　　　　　　企業債残高のうち一般会計負担額が大きいため、類似団体に比べて非常に数値が低くなっている。　　　　　　　　　　　　　　　　　　　　　　　　⑤経費回収率（%）　　　　　　　　　　　　　　　　　　　　平均値より高いため、使用料は概ね適正であるが、今後も使用料収入の確保及び汚水処理費の削減に努めたい。　　　　　　　　　　　　　　　　　　　　　　　　　　　⑥汚水処理原価（円）　　　　　　　　　　　　　　　　　　　　　　　　　　　　　投資の効率化や維持管理費の削減等を検討していく。　　　　　　　　　　　　　　　　　　　　　　　⑦施設利用率（%）　　　　　　　　　　　　　　　　　　　　　平均値よりやや低い状態であるが、利用率が高すぎても微生物は活発とはならないため、現状数値ぐらいが最適である。　　　　　　　　　　　　　　　　⑧水洗化率（%）　　　　　　　　　　　　　　　　　　　　　　平均値よりは高いが100%を目指して、水洗化率の向上に努める。　　　　　　　　　　　　　　　　　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</si>
</sst>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140800"/>
        <c:axId val="89993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40800"/>
        <c:axId val="89993984"/>
      </c:lineChart>
      <c:dateAx>
        <c:axId val="88140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993984"/>
        <c:crosses val="autoZero"/>
        <c:auto val="1"/>
        <c:lblOffset val="100"/>
        <c:baseTimeUnit val="years"/>
      </c:dateAx>
      <c:valAx>
        <c:axId val="89993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140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18.239999999999998</c:v>
                </c:pt>
                <c:pt idx="1">
                  <c:v>55.29</c:v>
                </c:pt>
                <c:pt idx="2">
                  <c:v>50.24</c:v>
                </c:pt>
                <c:pt idx="3">
                  <c:v>53.76</c:v>
                </c:pt>
                <c:pt idx="4">
                  <c:v>53.41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08032"/>
        <c:axId val="91718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36.18</c:v>
                </c:pt>
                <c:pt idx="1">
                  <c:v>36.799999999999997</c:v>
                </c:pt>
                <c:pt idx="2">
                  <c:v>36.67</c:v>
                </c:pt>
                <c:pt idx="3">
                  <c:v>36.200000000000003</c:v>
                </c:pt>
                <c:pt idx="4">
                  <c:v>34.74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08032"/>
        <c:axId val="91718016"/>
      </c:lineChart>
      <c:dateAx>
        <c:axId val="91708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718016"/>
        <c:crosses val="autoZero"/>
        <c:auto val="1"/>
        <c:lblOffset val="100"/>
        <c:baseTimeUnit val="years"/>
      </c:dateAx>
      <c:valAx>
        <c:axId val="91718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708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70.63</c:v>
                </c:pt>
                <c:pt idx="1">
                  <c:v>72.88</c:v>
                </c:pt>
                <c:pt idx="2">
                  <c:v>77.77</c:v>
                </c:pt>
                <c:pt idx="3">
                  <c:v>79.069999999999993</c:v>
                </c:pt>
                <c:pt idx="4">
                  <c:v>79.459999999999994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49376"/>
        <c:axId val="91771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72.14</c:v>
                </c:pt>
                <c:pt idx="1">
                  <c:v>71.62</c:v>
                </c:pt>
                <c:pt idx="2">
                  <c:v>71.239999999999995</c:v>
                </c:pt>
                <c:pt idx="3">
                  <c:v>71.069999999999993</c:v>
                </c:pt>
                <c:pt idx="4">
                  <c:v>70.14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49376"/>
        <c:axId val="91771648"/>
      </c:lineChart>
      <c:dateAx>
        <c:axId val="91749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771648"/>
        <c:crosses val="autoZero"/>
        <c:auto val="1"/>
        <c:lblOffset val="100"/>
        <c:baseTimeUnit val="years"/>
      </c:dateAx>
      <c:valAx>
        <c:axId val="91771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749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370168884887795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36.840000000000003</c:v>
                </c:pt>
                <c:pt idx="1">
                  <c:v>32.950000000000003</c:v>
                </c:pt>
                <c:pt idx="2">
                  <c:v>36.549999999999997</c:v>
                </c:pt>
                <c:pt idx="3">
                  <c:v>40.270000000000003</c:v>
                </c:pt>
                <c:pt idx="4">
                  <c:v>41.57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33536"/>
        <c:axId val="90178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33536"/>
        <c:axId val="90178688"/>
      </c:lineChart>
      <c:dateAx>
        <c:axId val="90033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178688"/>
        <c:crosses val="autoZero"/>
        <c:auto val="1"/>
        <c:lblOffset val="100"/>
        <c:baseTimeUnit val="years"/>
      </c:dateAx>
      <c:valAx>
        <c:axId val="90178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033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26688"/>
        <c:axId val="9022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26688"/>
        <c:axId val="90228224"/>
      </c:lineChart>
      <c:dateAx>
        <c:axId val="9022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228224"/>
        <c:crosses val="autoZero"/>
        <c:auto val="1"/>
        <c:lblOffset val="100"/>
        <c:baseTimeUnit val="years"/>
      </c:dateAx>
      <c:valAx>
        <c:axId val="9022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22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78048"/>
        <c:axId val="91379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78048"/>
        <c:axId val="91379584"/>
      </c:lineChart>
      <c:dateAx>
        <c:axId val="91378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379584"/>
        <c:crosses val="autoZero"/>
        <c:auto val="1"/>
        <c:lblOffset val="100"/>
        <c:baseTimeUnit val="years"/>
      </c:dateAx>
      <c:valAx>
        <c:axId val="91379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378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19776"/>
        <c:axId val="91421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19776"/>
        <c:axId val="91421312"/>
      </c:lineChart>
      <c:dateAx>
        <c:axId val="91419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421312"/>
        <c:crosses val="autoZero"/>
        <c:auto val="1"/>
        <c:lblOffset val="100"/>
        <c:baseTimeUnit val="years"/>
      </c:dateAx>
      <c:valAx>
        <c:axId val="91421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419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57408"/>
        <c:axId val="91458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57408"/>
        <c:axId val="91458944"/>
      </c:lineChart>
      <c:dateAx>
        <c:axId val="91457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458944"/>
        <c:crosses val="autoZero"/>
        <c:auto val="1"/>
        <c:lblOffset val="100"/>
        <c:baseTimeUnit val="years"/>
      </c:dateAx>
      <c:valAx>
        <c:axId val="91458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457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58.61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72480"/>
        <c:axId val="91594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1868.17</c:v>
                </c:pt>
                <c:pt idx="1">
                  <c:v>1835.56</c:v>
                </c:pt>
                <c:pt idx="2">
                  <c:v>1716.82</c:v>
                </c:pt>
                <c:pt idx="3">
                  <c:v>1554.05</c:v>
                </c:pt>
                <c:pt idx="4">
                  <c:v>1671.86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72480"/>
        <c:axId val="91594752"/>
      </c:lineChart>
      <c:dateAx>
        <c:axId val="91572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594752"/>
        <c:crosses val="autoZero"/>
        <c:auto val="1"/>
        <c:lblOffset val="100"/>
        <c:baseTimeUnit val="years"/>
      </c:dateAx>
      <c:valAx>
        <c:axId val="91594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572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40.69</c:v>
                </c:pt>
                <c:pt idx="1">
                  <c:v>91.58</c:v>
                </c:pt>
                <c:pt idx="2">
                  <c:v>62.43</c:v>
                </c:pt>
                <c:pt idx="3">
                  <c:v>72.98</c:v>
                </c:pt>
                <c:pt idx="4">
                  <c:v>68.05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13440"/>
        <c:axId val="91623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55.15</c:v>
                </c:pt>
                <c:pt idx="1">
                  <c:v>52.89</c:v>
                </c:pt>
                <c:pt idx="2">
                  <c:v>51.73</c:v>
                </c:pt>
                <c:pt idx="3">
                  <c:v>53.01</c:v>
                </c:pt>
                <c:pt idx="4">
                  <c:v>50.54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13440"/>
        <c:axId val="91623424"/>
      </c:lineChart>
      <c:dateAx>
        <c:axId val="91613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623424"/>
        <c:crosses val="autoZero"/>
        <c:auto val="1"/>
        <c:lblOffset val="100"/>
        <c:baseTimeUnit val="years"/>
      </c:dateAx>
      <c:valAx>
        <c:axId val="91623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613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399.3</c:v>
                </c:pt>
                <c:pt idx="1">
                  <c:v>178.62</c:v>
                </c:pt>
                <c:pt idx="2">
                  <c:v>292.68</c:v>
                </c:pt>
                <c:pt idx="3">
                  <c:v>244.5</c:v>
                </c:pt>
                <c:pt idx="4">
                  <c:v>273.45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50304"/>
        <c:axId val="9165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283.05</c:v>
                </c:pt>
                <c:pt idx="1">
                  <c:v>300.52</c:v>
                </c:pt>
                <c:pt idx="2">
                  <c:v>310.47000000000003</c:v>
                </c:pt>
                <c:pt idx="3">
                  <c:v>299.39</c:v>
                </c:pt>
                <c:pt idx="4">
                  <c:v>320.36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50304"/>
        <c:axId val="91656192"/>
      </c:lineChart>
      <c:dateAx>
        <c:axId val="91650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656192"/>
        <c:crosses val="autoZero"/>
        <c:auto val="1"/>
        <c:lblOffset val="100"/>
        <c:baseTimeUnit val="years"/>
      </c:dateAx>
      <c:valAx>
        <c:axId val="9165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650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島根県　海士町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2357</v>
      </c>
      <c r="AM8" s="47"/>
      <c r="AN8" s="47"/>
      <c r="AO8" s="47"/>
      <c r="AP8" s="47"/>
      <c r="AQ8" s="47"/>
      <c r="AR8" s="47"/>
      <c r="AS8" s="47"/>
      <c r="AT8" s="43">
        <f>データ!S6</f>
        <v>33.43</v>
      </c>
      <c r="AU8" s="43"/>
      <c r="AV8" s="43"/>
      <c r="AW8" s="43"/>
      <c r="AX8" s="43"/>
      <c r="AY8" s="43"/>
      <c r="AZ8" s="43"/>
      <c r="BA8" s="43"/>
      <c r="BB8" s="43">
        <f>データ!T6</f>
        <v>70.510000000000005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63.19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4210</v>
      </c>
      <c r="AE10" s="47"/>
      <c r="AF10" s="47"/>
      <c r="AG10" s="47"/>
      <c r="AH10" s="47"/>
      <c r="AI10" s="47"/>
      <c r="AJ10" s="47"/>
      <c r="AK10" s="2"/>
      <c r="AL10" s="47">
        <f>データ!U6</f>
        <v>1456</v>
      </c>
      <c r="AM10" s="47"/>
      <c r="AN10" s="47"/>
      <c r="AO10" s="47"/>
      <c r="AP10" s="47"/>
      <c r="AQ10" s="47"/>
      <c r="AR10" s="47"/>
      <c r="AS10" s="47"/>
      <c r="AT10" s="43">
        <f>データ!V6</f>
        <v>0.71</v>
      </c>
      <c r="AU10" s="43"/>
      <c r="AV10" s="43"/>
      <c r="AW10" s="43"/>
      <c r="AX10" s="43"/>
      <c r="AY10" s="43"/>
      <c r="AZ10" s="43"/>
      <c r="BA10" s="43"/>
      <c r="BB10" s="43">
        <f>データ!W6</f>
        <v>2050.6999999999998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325252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島根県　海士町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63.19</v>
      </c>
      <c r="P6" s="32">
        <f t="shared" si="3"/>
        <v>100</v>
      </c>
      <c r="Q6" s="32">
        <f t="shared" si="3"/>
        <v>4210</v>
      </c>
      <c r="R6" s="32">
        <f t="shared" si="3"/>
        <v>2357</v>
      </c>
      <c r="S6" s="32">
        <f t="shared" si="3"/>
        <v>33.43</v>
      </c>
      <c r="T6" s="32">
        <f t="shared" si="3"/>
        <v>70.510000000000005</v>
      </c>
      <c r="U6" s="32">
        <f t="shared" si="3"/>
        <v>1456</v>
      </c>
      <c r="V6" s="32">
        <f t="shared" si="3"/>
        <v>0.71</v>
      </c>
      <c r="W6" s="32">
        <f t="shared" si="3"/>
        <v>2050.6999999999998</v>
      </c>
      <c r="X6" s="33">
        <f>IF(X7="",NA(),X7)</f>
        <v>36.840000000000003</v>
      </c>
      <c r="Y6" s="33">
        <f t="shared" ref="Y6:AG6" si="4">IF(Y7="",NA(),Y7)</f>
        <v>32.950000000000003</v>
      </c>
      <c r="Z6" s="33">
        <f t="shared" si="4"/>
        <v>36.549999999999997</v>
      </c>
      <c r="AA6" s="33">
        <f t="shared" si="4"/>
        <v>40.270000000000003</v>
      </c>
      <c r="AB6" s="33">
        <f t="shared" si="4"/>
        <v>41.57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3">
        <f t="shared" si="7"/>
        <v>58.61</v>
      </c>
      <c r="BI6" s="32">
        <f t="shared" si="7"/>
        <v>0</v>
      </c>
      <c r="BJ6" s="33">
        <f t="shared" si="7"/>
        <v>1868.17</v>
      </c>
      <c r="BK6" s="33">
        <f t="shared" si="7"/>
        <v>1835.56</v>
      </c>
      <c r="BL6" s="33">
        <f t="shared" si="7"/>
        <v>1716.82</v>
      </c>
      <c r="BM6" s="33">
        <f t="shared" si="7"/>
        <v>1554.05</v>
      </c>
      <c r="BN6" s="33">
        <f t="shared" si="7"/>
        <v>1671.86</v>
      </c>
      <c r="BO6" s="32" t="str">
        <f>IF(BO7="","",IF(BO7="-","【-】","【"&amp;SUBSTITUTE(TEXT(BO7,"#,##0.00"),"-","△")&amp;"】"))</f>
        <v>【1,479.31】</v>
      </c>
      <c r="BP6" s="33">
        <f>IF(BP7="",NA(),BP7)</f>
        <v>40.69</v>
      </c>
      <c r="BQ6" s="33">
        <f t="shared" ref="BQ6:BY6" si="8">IF(BQ7="",NA(),BQ7)</f>
        <v>91.58</v>
      </c>
      <c r="BR6" s="33">
        <f t="shared" si="8"/>
        <v>62.43</v>
      </c>
      <c r="BS6" s="33">
        <f t="shared" si="8"/>
        <v>72.98</v>
      </c>
      <c r="BT6" s="33">
        <f t="shared" si="8"/>
        <v>68.05</v>
      </c>
      <c r="BU6" s="33">
        <f t="shared" si="8"/>
        <v>55.15</v>
      </c>
      <c r="BV6" s="33">
        <f t="shared" si="8"/>
        <v>52.89</v>
      </c>
      <c r="BW6" s="33">
        <f t="shared" si="8"/>
        <v>51.73</v>
      </c>
      <c r="BX6" s="33">
        <f t="shared" si="8"/>
        <v>53.01</v>
      </c>
      <c r="BY6" s="33">
        <f t="shared" si="8"/>
        <v>50.54</v>
      </c>
      <c r="BZ6" s="32" t="str">
        <f>IF(BZ7="","",IF(BZ7="-","【-】","【"&amp;SUBSTITUTE(TEXT(BZ7,"#,##0.00"),"-","△")&amp;"】"))</f>
        <v>【63.50】</v>
      </c>
      <c r="CA6" s="33">
        <f>IF(CA7="",NA(),CA7)</f>
        <v>399.3</v>
      </c>
      <c r="CB6" s="33">
        <f t="shared" ref="CB6:CJ6" si="9">IF(CB7="",NA(),CB7)</f>
        <v>178.62</v>
      </c>
      <c r="CC6" s="33">
        <f t="shared" si="9"/>
        <v>292.68</v>
      </c>
      <c r="CD6" s="33">
        <f t="shared" si="9"/>
        <v>244.5</v>
      </c>
      <c r="CE6" s="33">
        <f t="shared" si="9"/>
        <v>273.45</v>
      </c>
      <c r="CF6" s="33">
        <f t="shared" si="9"/>
        <v>283.05</v>
      </c>
      <c r="CG6" s="33">
        <f t="shared" si="9"/>
        <v>300.52</v>
      </c>
      <c r="CH6" s="33">
        <f t="shared" si="9"/>
        <v>310.47000000000003</v>
      </c>
      <c r="CI6" s="33">
        <f t="shared" si="9"/>
        <v>299.39</v>
      </c>
      <c r="CJ6" s="33">
        <f t="shared" si="9"/>
        <v>320.36</v>
      </c>
      <c r="CK6" s="32" t="str">
        <f>IF(CK7="","",IF(CK7="-","【-】","【"&amp;SUBSTITUTE(TEXT(CK7,"#,##0.00"),"-","△")&amp;"】"))</f>
        <v>【253.12】</v>
      </c>
      <c r="CL6" s="33">
        <f>IF(CL7="",NA(),CL7)</f>
        <v>18.239999999999998</v>
      </c>
      <c r="CM6" s="33">
        <f t="shared" ref="CM6:CU6" si="10">IF(CM7="",NA(),CM7)</f>
        <v>55.29</v>
      </c>
      <c r="CN6" s="33">
        <f t="shared" si="10"/>
        <v>50.24</v>
      </c>
      <c r="CO6" s="33">
        <f t="shared" si="10"/>
        <v>53.76</v>
      </c>
      <c r="CP6" s="33">
        <f t="shared" si="10"/>
        <v>53.41</v>
      </c>
      <c r="CQ6" s="33">
        <f t="shared" si="10"/>
        <v>36.18</v>
      </c>
      <c r="CR6" s="33">
        <f t="shared" si="10"/>
        <v>36.799999999999997</v>
      </c>
      <c r="CS6" s="33">
        <f t="shared" si="10"/>
        <v>36.67</v>
      </c>
      <c r="CT6" s="33">
        <f t="shared" si="10"/>
        <v>36.200000000000003</v>
      </c>
      <c r="CU6" s="33">
        <f t="shared" si="10"/>
        <v>34.74</v>
      </c>
      <c r="CV6" s="32" t="str">
        <f>IF(CV7="","",IF(CV7="-","【-】","【"&amp;SUBSTITUTE(TEXT(CV7,"#,##0.00"),"-","△")&amp;"】"))</f>
        <v>【41.06】</v>
      </c>
      <c r="CW6" s="33">
        <f>IF(CW7="",NA(),CW7)</f>
        <v>70.63</v>
      </c>
      <c r="CX6" s="33">
        <f t="shared" ref="CX6:DF6" si="11">IF(CX7="",NA(),CX7)</f>
        <v>72.88</v>
      </c>
      <c r="CY6" s="33">
        <f t="shared" si="11"/>
        <v>77.77</v>
      </c>
      <c r="CZ6" s="33">
        <f t="shared" si="11"/>
        <v>79.069999999999993</v>
      </c>
      <c r="DA6" s="33">
        <f t="shared" si="11"/>
        <v>79.459999999999994</v>
      </c>
      <c r="DB6" s="33">
        <f t="shared" si="11"/>
        <v>72.14</v>
      </c>
      <c r="DC6" s="33">
        <f t="shared" si="11"/>
        <v>71.62</v>
      </c>
      <c r="DD6" s="33">
        <f t="shared" si="11"/>
        <v>71.239999999999995</v>
      </c>
      <c r="DE6" s="33">
        <f t="shared" si="11"/>
        <v>71.069999999999993</v>
      </c>
      <c r="DF6" s="33">
        <f t="shared" si="11"/>
        <v>70.14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0.05</v>
      </c>
      <c r="EL6" s="33">
        <f t="shared" si="14"/>
        <v>7.0000000000000007E-2</v>
      </c>
      <c r="EM6" s="33">
        <f t="shared" si="14"/>
        <v>0.08</v>
      </c>
      <c r="EN6" s="32" t="str">
        <f>IF(EN7="","",IF(EN7="-","【-】","【"&amp;SUBSTITUTE(TEXT(EN7,"#,##0.00"),"-","△")&amp;"】"))</f>
        <v>【0.05】</v>
      </c>
    </row>
    <row r="7" spans="1:144" s="34" customFormat="1">
      <c r="A7" s="26"/>
      <c r="B7" s="35">
        <v>2014</v>
      </c>
      <c r="C7" s="35">
        <v>325252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63.19</v>
      </c>
      <c r="P7" s="36">
        <v>100</v>
      </c>
      <c r="Q7" s="36">
        <v>4210</v>
      </c>
      <c r="R7" s="36">
        <v>2357</v>
      </c>
      <c r="S7" s="36">
        <v>33.43</v>
      </c>
      <c r="T7" s="36">
        <v>70.510000000000005</v>
      </c>
      <c r="U7" s="36">
        <v>1456</v>
      </c>
      <c r="V7" s="36">
        <v>0.71</v>
      </c>
      <c r="W7" s="36">
        <v>2050.6999999999998</v>
      </c>
      <c r="X7" s="36">
        <v>36.840000000000003</v>
      </c>
      <c r="Y7" s="36">
        <v>32.950000000000003</v>
      </c>
      <c r="Z7" s="36">
        <v>36.549999999999997</v>
      </c>
      <c r="AA7" s="36">
        <v>40.270000000000003</v>
      </c>
      <c r="AB7" s="36">
        <v>41.57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58.61</v>
      </c>
      <c r="BI7" s="36">
        <v>0</v>
      </c>
      <c r="BJ7" s="36">
        <v>1868.17</v>
      </c>
      <c r="BK7" s="36">
        <v>1835.56</v>
      </c>
      <c r="BL7" s="36">
        <v>1716.82</v>
      </c>
      <c r="BM7" s="36">
        <v>1554.05</v>
      </c>
      <c r="BN7" s="36">
        <v>1671.86</v>
      </c>
      <c r="BO7" s="36">
        <v>1479.31</v>
      </c>
      <c r="BP7" s="36">
        <v>40.69</v>
      </c>
      <c r="BQ7" s="36">
        <v>91.58</v>
      </c>
      <c r="BR7" s="36">
        <v>62.43</v>
      </c>
      <c r="BS7" s="36">
        <v>72.98</v>
      </c>
      <c r="BT7" s="36">
        <v>68.05</v>
      </c>
      <c r="BU7" s="36">
        <v>55.15</v>
      </c>
      <c r="BV7" s="36">
        <v>52.89</v>
      </c>
      <c r="BW7" s="36">
        <v>51.73</v>
      </c>
      <c r="BX7" s="36">
        <v>53.01</v>
      </c>
      <c r="BY7" s="36">
        <v>50.54</v>
      </c>
      <c r="BZ7" s="36">
        <v>63.5</v>
      </c>
      <c r="CA7" s="36">
        <v>399.3</v>
      </c>
      <c r="CB7" s="36">
        <v>178.62</v>
      </c>
      <c r="CC7" s="36">
        <v>292.68</v>
      </c>
      <c r="CD7" s="36">
        <v>244.5</v>
      </c>
      <c r="CE7" s="36">
        <v>273.45</v>
      </c>
      <c r="CF7" s="36">
        <v>283.05</v>
      </c>
      <c r="CG7" s="36">
        <v>300.52</v>
      </c>
      <c r="CH7" s="36">
        <v>310.47000000000003</v>
      </c>
      <c r="CI7" s="36">
        <v>299.39</v>
      </c>
      <c r="CJ7" s="36">
        <v>320.36</v>
      </c>
      <c r="CK7" s="36">
        <v>253.12</v>
      </c>
      <c r="CL7" s="36">
        <v>18.239999999999998</v>
      </c>
      <c r="CM7" s="36">
        <v>55.29</v>
      </c>
      <c r="CN7" s="36">
        <v>50.24</v>
      </c>
      <c r="CO7" s="36">
        <v>53.76</v>
      </c>
      <c r="CP7" s="36">
        <v>53.41</v>
      </c>
      <c r="CQ7" s="36">
        <v>36.18</v>
      </c>
      <c r="CR7" s="36">
        <v>36.799999999999997</v>
      </c>
      <c r="CS7" s="36">
        <v>36.67</v>
      </c>
      <c r="CT7" s="36">
        <v>36.200000000000003</v>
      </c>
      <c r="CU7" s="36">
        <v>34.74</v>
      </c>
      <c r="CV7" s="36">
        <v>41.06</v>
      </c>
      <c r="CW7" s="36">
        <v>70.63</v>
      </c>
      <c r="CX7" s="36">
        <v>72.88</v>
      </c>
      <c r="CY7" s="36">
        <v>77.77</v>
      </c>
      <c r="CZ7" s="36">
        <v>79.069999999999993</v>
      </c>
      <c r="DA7" s="36">
        <v>79.459999999999994</v>
      </c>
      <c r="DB7" s="36">
        <v>72.14</v>
      </c>
      <c r="DC7" s="36">
        <v>71.62</v>
      </c>
      <c r="DD7" s="36">
        <v>71.239999999999995</v>
      </c>
      <c r="DE7" s="36">
        <v>71.069999999999993</v>
      </c>
      <c r="DF7" s="36">
        <v>70.14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0.05</v>
      </c>
      <c r="EL7" s="36">
        <v>7.0000000000000007E-2</v>
      </c>
      <c r="EM7" s="36">
        <v>0.08</v>
      </c>
      <c r="EN7" s="36">
        <v>0.05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r00695</cp:lastModifiedBy>
  <dcterms:created xsi:type="dcterms:W3CDTF">2016-02-03T09:06:07Z</dcterms:created>
  <dcterms:modified xsi:type="dcterms:W3CDTF">2016-02-25T06:21:57Z</dcterms:modified>
  <cp:category/>
</cp:coreProperties>
</file>