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Z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<sst xmlns="http://schemas.openxmlformats.org/spreadsheetml/2006/main" count="218" uniqueCount="108">
  <si>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</si>
  <si>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</si>
  <si>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</si>
  <si>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</si>
  <si>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</si>
  <si>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</si>
  <si>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</si>
  <si>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</si>
  <si>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</si>
  <si>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</si>
  <si>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</si>
  <si>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</si>
  <si>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</si>
  <si>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</si>
  <si>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</si>
  <si>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</si>
  <si>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</si>
  <si>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</si>
  <si>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</si>
  <si>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</si>
  <si>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</si>
  <si>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</si>
  <si>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</si>
  <si>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</si>
  <si>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</si>
  <si>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</si>
  <si>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</si>
  <si>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</si>
  <si>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</si>
  <si>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</si>
  <si>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</si>
  <si>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</si>
  <si>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</si>
  <si>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</si>
  <si>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</si>
  <si>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</si>
  <si>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</si>
  <si>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</si>
  <si>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</si>
  <si>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</si>
  <si>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</si>
  <si>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</si>
  <si>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</si>
  <si>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</si>
  <si>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</si>
  <si>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</si>
  <si>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</si>
  <si>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</si>
  <si>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</si>
  <si>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</si>
  <si>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</si>
  <si>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</si>
  <si>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</si>
  <si>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</si>
  <si>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</si>
  <si>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</si>
  <si>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</si>
  <si>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</si>
  <si>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</si>
  <si>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</si>
  <si>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</si>
  <si>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</si>
  <si>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</si>
  <si>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</si>
  <si>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</si>
  <si>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</si>
  <si>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</si>
  <si>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</si>
  <si>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</si>
  <si>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</si>
  <si>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</si>
  <si>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</si>
  <si>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</si>
  <si>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</si>
  <si>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</si>
  <si>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</si>
  <si>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</si>
  <si>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</si>
  <si>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</si>
  <si>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</si>
  <si>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</si>
  <si>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</si>
  <si>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</si>
  <si>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</si>
  <si>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</si>
  <si>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</si>
  <si>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</si>
  <si>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</si>
  <si>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</si>
  <si>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</si>
  <si>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</si>
  <si>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</si>
  <si>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</si>
  <si>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吉賀町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</si>
  <si>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</si>
  <si>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</si>
  <si>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</si>
  <si>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</si>
  <si>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</si>
  <si>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</si>
  <si>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</si>
  <si>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</si>
  <si>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</si>
  <si>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</si>
  <si>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</si>
  <si>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現在法適化にむけて、固定資産調査をおこなって
　いる。これにより資産の状態が明らかになる為、
　これをもとに平成２８年度にアセットマネジメン
　ト計画を策定し、計画的に老朽管の更新を行う予
　定である。</t>
    <rPh sb="2" eb="4">
      <t>ゲンザイ</t>
    </rPh>
    <rPh sb="4" eb="5">
      <t>ホウ</t>
    </rPh>
    <rPh sb="5" eb="6">
      <t>テキ</t>
    </rPh>
    <rPh sb="6" eb="7">
      <t>カ</t>
    </rPh>
    <rPh sb="12" eb="14">
      <t>コテイ</t>
    </rPh>
    <rPh sb="14" eb="16">
      <t>シサン</t>
    </rPh>
    <rPh sb="16" eb="18">
      <t>チョウサ</t>
    </rPh>
    <rPh sb="34" eb="36">
      <t>シサン</t>
    </rPh>
    <rPh sb="37" eb="39">
      <t>ジョウタイ</t>
    </rPh>
    <rPh sb="40" eb="41">
      <t>アキ</t>
    </rPh>
    <rPh sb="46" eb="47">
      <t>タメ</t>
    </rPh>
    <rPh sb="56" eb="58">
      <t>ヘイセイ</t>
    </rPh>
    <rPh sb="60" eb="62">
      <t>ネンド</t>
    </rPh>
    <rPh sb="75" eb="77">
      <t>ケイカク</t>
    </rPh>
    <rPh sb="78" eb="80">
      <t>サクテイ</t>
    </rPh>
    <rPh sb="82" eb="85">
      <t>ケイカクテキ</t>
    </rPh>
    <phoneticPr fontId="4"/>
  </si>
  <si>
    <t xml:space="preserve">
  概ね類似団体平均に近い数値となっている。
　Ｈ23～25においては、地方債償還金の増加や簡易
　水道統合事業経費の増加により、給水原価が高騰
　したため各項目において数値が悪化している。
　⑦施設利用率については平均以上の数値である
  が、施設に余裕が無いことの裏返しであり、日
　常の管理への影響や非常事態の発生率が高くな
　っている。
　その反面⑧有収率は高くなく慢性的な漏水への
　対応が急務であるが、管路は長く困難を極めて
　いる。
　</t>
    <rPh sb="3" eb="4">
      <t>オオム</t>
    </rPh>
    <rPh sb="5" eb="7">
      <t>ルイジ</t>
    </rPh>
    <rPh sb="7" eb="9">
      <t>ダンタイ</t>
    </rPh>
    <rPh sb="9" eb="11">
      <t>ヘイキン</t>
    </rPh>
    <rPh sb="12" eb="13">
      <t>チカ</t>
    </rPh>
    <rPh sb="14" eb="16">
      <t>スウチ</t>
    </rPh>
    <rPh sb="37" eb="40">
      <t>チホウサイ</t>
    </rPh>
    <rPh sb="40" eb="43">
      <t>ショウカンキン</t>
    </rPh>
    <rPh sb="44" eb="46">
      <t>ゾウカ</t>
    </rPh>
    <rPh sb="47" eb="49">
      <t>カンイ</t>
    </rPh>
    <rPh sb="53" eb="55">
      <t>トウゴウ</t>
    </rPh>
    <rPh sb="55" eb="57">
      <t>ジギョウ</t>
    </rPh>
    <rPh sb="57" eb="59">
      <t>ケイヒ</t>
    </rPh>
    <rPh sb="60" eb="62">
      <t>ゾウカ</t>
    </rPh>
    <rPh sb="66" eb="68">
      <t>キュウスイ</t>
    </rPh>
    <rPh sb="68" eb="70">
      <t>ゲンカ</t>
    </rPh>
    <rPh sb="71" eb="73">
      <t>コウトウ</t>
    </rPh>
    <rPh sb="79" eb="82">
      <t>カクコウモク</t>
    </rPh>
    <rPh sb="86" eb="88">
      <t>スウチ</t>
    </rPh>
    <rPh sb="89" eb="91">
      <t>アッカ</t>
    </rPh>
    <rPh sb="100" eb="102">
      <t>シセツ</t>
    </rPh>
    <rPh sb="102" eb="105">
      <t>リヨウリツ</t>
    </rPh>
    <rPh sb="110" eb="112">
      <t>ヘイキン</t>
    </rPh>
    <rPh sb="112" eb="114">
      <t>イジョウ</t>
    </rPh>
    <rPh sb="115" eb="117">
      <t>スウチ</t>
    </rPh>
    <rPh sb="125" eb="127">
      <t>シセツ</t>
    </rPh>
    <rPh sb="128" eb="130">
      <t>ヨユウ</t>
    </rPh>
    <rPh sb="131" eb="132">
      <t>ナ</t>
    </rPh>
    <rPh sb="136" eb="138">
      <t>ウラガエ</t>
    </rPh>
    <rPh sb="148" eb="150">
      <t>カンリ</t>
    </rPh>
    <rPh sb="152" eb="154">
      <t>エイキョウ</t>
    </rPh>
    <rPh sb="155" eb="157">
      <t>ヒジョウ</t>
    </rPh>
    <rPh sb="157" eb="159">
      <t>ジタイ</t>
    </rPh>
    <rPh sb="160" eb="162">
      <t>ハッセイ</t>
    </rPh>
    <rPh sb="162" eb="163">
      <t>リツ</t>
    </rPh>
    <rPh sb="164" eb="165">
      <t>タカ</t>
    </rPh>
    <rPh sb="178" eb="180">
      <t>ハンメン</t>
    </rPh>
    <rPh sb="199" eb="201">
      <t>タイオウ</t>
    </rPh>
    <phoneticPr fontId="4"/>
  </si>
  <si>
    <t xml:space="preserve">
　平成２９年度より簡易水道事業等を統合し、上水
　道事業へ移行する。
　これにより企業会計が導入されより詳細な財政状
　況が把握できるが、厳しい状況が明らかにされる
　ことになると思われる。
　今後減少する人口や、急激な減少を続けている有
　収水量等を鑑み、長期的な経営戦略の策定を検討
　していく。
　</t>
    <rPh sb="2" eb="4">
      <t>ヘイセイ</t>
    </rPh>
    <rPh sb="6" eb="8">
      <t>ネンド</t>
    </rPh>
    <rPh sb="10" eb="12">
      <t>カンイ</t>
    </rPh>
    <rPh sb="12" eb="14">
      <t>スイドウ</t>
    </rPh>
    <rPh sb="14" eb="16">
      <t>ジギョウ</t>
    </rPh>
    <rPh sb="16" eb="17">
      <t>トウ</t>
    </rPh>
    <rPh sb="18" eb="20">
      <t>トウゴウ</t>
    </rPh>
    <rPh sb="27" eb="29">
      <t>ジギョウ</t>
    </rPh>
    <rPh sb="53" eb="55">
      <t>ショウサイ</t>
    </rPh>
    <rPh sb="56" eb="58">
      <t>ザイセイ</t>
    </rPh>
    <rPh sb="63" eb="65">
      <t>ハアク</t>
    </rPh>
    <rPh sb="70" eb="71">
      <t>キビ</t>
    </rPh>
    <rPh sb="73" eb="75">
      <t>ジョウキョウ</t>
    </rPh>
    <rPh sb="76" eb="77">
      <t>アキ</t>
    </rPh>
    <rPh sb="91" eb="92">
      <t>オモ</t>
    </rPh>
    <rPh sb="144" eb="146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</si>
</sst>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94880"/>
        <c:axId val="9320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1.08</c:v>
                </c:pt>
                <c:pt idx="2">
                  <c:v>0.69</c:v>
                </c:pt>
                <c:pt idx="3">
                  <c:v>0.89</c:v>
                </c:pt>
                <c:pt idx="4">
                  <c:v>0.98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94880"/>
        <c:axId val="93209344"/>
      </c:lineChart>
      <c:dateAx>
        <c:axId val="9319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09344"/>
        <c:crosses val="autoZero"/>
        <c:auto val="1"/>
        <c:lblOffset val="100"/>
        <c:baseTimeUnit val="years"/>
      </c:dateAx>
      <c:valAx>
        <c:axId val="9320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9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85.93</c:v>
                </c:pt>
                <c:pt idx="1">
                  <c:v>74.94</c:v>
                </c:pt>
                <c:pt idx="2">
                  <c:v>72.319999999999993</c:v>
                </c:pt>
                <c:pt idx="3">
                  <c:v>72.8</c:v>
                </c:pt>
                <c:pt idx="4">
                  <c:v>73.37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69856"/>
        <c:axId val="9899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60.92</c:v>
                </c:pt>
                <c:pt idx="1">
                  <c:v>59.84</c:v>
                </c:pt>
                <c:pt idx="2">
                  <c:v>60.66</c:v>
                </c:pt>
                <c:pt idx="3">
                  <c:v>60.17</c:v>
                </c:pt>
                <c:pt idx="4">
                  <c:v>58.96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9856"/>
        <c:axId val="98996608"/>
      </c:lineChart>
      <c:dateAx>
        <c:axId val="989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96608"/>
        <c:crosses val="autoZero"/>
        <c:auto val="1"/>
        <c:lblOffset val="100"/>
        <c:baseTimeUnit val="years"/>
      </c:dateAx>
      <c:valAx>
        <c:axId val="9899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73.38</c:v>
                </c:pt>
                <c:pt idx="1">
                  <c:v>74.83</c:v>
                </c:pt>
                <c:pt idx="2">
                  <c:v>76.41</c:v>
                </c:pt>
                <c:pt idx="3">
                  <c:v>80.19</c:v>
                </c:pt>
                <c:pt idx="4">
                  <c:v>77.33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26816"/>
        <c:axId val="9903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78.58</c:v>
                </c:pt>
                <c:pt idx="1">
                  <c:v>77.989999999999995</c:v>
                </c:pt>
                <c:pt idx="2">
                  <c:v>77.319999999999993</c:v>
                </c:pt>
                <c:pt idx="3">
                  <c:v>76.680000000000007</c:v>
                </c:pt>
                <c:pt idx="4">
                  <c:v>76.58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26816"/>
        <c:axId val="99033088"/>
      </c:lineChart>
      <c:dateAx>
        <c:axId val="9902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33088"/>
        <c:crosses val="autoZero"/>
        <c:auto val="1"/>
        <c:lblOffset val="100"/>
        <c:baseTimeUnit val="years"/>
      </c:dateAx>
      <c:valAx>
        <c:axId val="9903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2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67.11</c:v>
                </c:pt>
                <c:pt idx="1">
                  <c:v>59.79</c:v>
                </c:pt>
                <c:pt idx="2">
                  <c:v>60.83</c:v>
                </c:pt>
                <c:pt idx="3">
                  <c:v>61.74</c:v>
                </c:pt>
                <c:pt idx="4">
                  <c:v>68.319999999999993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42880"/>
        <c:axId val="932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77.22</c:v>
                </c:pt>
                <c:pt idx="1">
                  <c:v>75.239999999999995</c:v>
                </c:pt>
                <c:pt idx="2">
                  <c:v>73.63</c:v>
                </c:pt>
                <c:pt idx="3">
                  <c:v>75.709999999999994</c:v>
                </c:pt>
                <c:pt idx="4">
                  <c:v>75.09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42880"/>
        <c:axId val="93244800"/>
      </c:lineChart>
      <c:dateAx>
        <c:axId val="932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44800"/>
        <c:crosses val="autoZero"/>
        <c:auto val="1"/>
        <c:lblOffset val="100"/>
        <c:baseTimeUnit val="years"/>
      </c:dateAx>
      <c:valAx>
        <c:axId val="932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24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63488"/>
        <c:axId val="9806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63488"/>
        <c:axId val="98065408"/>
      </c:lineChart>
      <c:dateAx>
        <c:axId val="9806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65408"/>
        <c:crosses val="autoZero"/>
        <c:auto val="1"/>
        <c:lblOffset val="100"/>
        <c:baseTimeUnit val="years"/>
      </c:dateAx>
      <c:valAx>
        <c:axId val="9806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6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44032"/>
        <c:axId val="9844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44032"/>
        <c:axId val="98445952"/>
      </c:lineChart>
      <c:dateAx>
        <c:axId val="9844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45952"/>
        <c:crosses val="autoZero"/>
        <c:auto val="1"/>
        <c:lblOffset val="100"/>
        <c:baseTimeUnit val="years"/>
      </c:dateAx>
      <c:valAx>
        <c:axId val="9844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4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70144"/>
        <c:axId val="9848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70144"/>
        <c:axId val="98484608"/>
      </c:lineChart>
      <c:dateAx>
        <c:axId val="9847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84608"/>
        <c:crosses val="autoZero"/>
        <c:auto val="1"/>
        <c:lblOffset val="100"/>
        <c:baseTimeUnit val="years"/>
      </c:dateAx>
      <c:valAx>
        <c:axId val="9848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7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3248"/>
        <c:axId val="9877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73248"/>
        <c:axId val="98779520"/>
      </c:lineChart>
      <c:dateAx>
        <c:axId val="9877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79520"/>
        <c:crosses val="autoZero"/>
        <c:auto val="1"/>
        <c:lblOffset val="100"/>
        <c:baseTimeUnit val="years"/>
      </c:dateAx>
      <c:valAx>
        <c:axId val="9877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7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1372.33</c:v>
                </c:pt>
                <c:pt idx="1">
                  <c:v>1342.68</c:v>
                </c:pt>
                <c:pt idx="2">
                  <c:v>1323.27</c:v>
                </c:pt>
                <c:pt idx="3">
                  <c:v>1381.11</c:v>
                </c:pt>
                <c:pt idx="4">
                  <c:v>1447.16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13824"/>
        <c:axId val="9882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1187.81</c:v>
                </c:pt>
                <c:pt idx="1">
                  <c:v>1168.8</c:v>
                </c:pt>
                <c:pt idx="2">
                  <c:v>1158.82</c:v>
                </c:pt>
                <c:pt idx="3">
                  <c:v>1167.7</c:v>
                </c:pt>
                <c:pt idx="4">
                  <c:v>1228.58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13824"/>
        <c:axId val="98824192"/>
      </c:lineChart>
      <c:dateAx>
        <c:axId val="9881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824192"/>
        <c:crosses val="autoZero"/>
        <c:auto val="1"/>
        <c:lblOffset val="100"/>
        <c:baseTimeUnit val="years"/>
      </c:dateAx>
      <c:valAx>
        <c:axId val="9882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81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56.51</c:v>
                </c:pt>
                <c:pt idx="1">
                  <c:v>48.77</c:v>
                </c:pt>
                <c:pt idx="2">
                  <c:v>49.78</c:v>
                </c:pt>
                <c:pt idx="3">
                  <c:v>49.79</c:v>
                </c:pt>
                <c:pt idx="4">
                  <c:v>55.88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44032"/>
        <c:axId val="9886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57.96</c:v>
                </c:pt>
                <c:pt idx="1">
                  <c:v>56.44</c:v>
                </c:pt>
                <c:pt idx="2">
                  <c:v>55.6</c:v>
                </c:pt>
                <c:pt idx="3">
                  <c:v>54.43</c:v>
                </c:pt>
                <c:pt idx="4">
                  <c:v>53.81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44032"/>
        <c:axId val="98866688"/>
      </c:lineChart>
      <c:dateAx>
        <c:axId val="9884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866688"/>
        <c:crosses val="autoZero"/>
        <c:auto val="1"/>
        <c:lblOffset val="100"/>
        <c:baseTimeUnit val="years"/>
      </c:dateAx>
      <c:valAx>
        <c:axId val="9886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84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258.39999999999998</c:v>
                </c:pt>
                <c:pt idx="1">
                  <c:v>308.43</c:v>
                </c:pt>
                <c:pt idx="2">
                  <c:v>302.08</c:v>
                </c:pt>
                <c:pt idx="3">
                  <c:v>302.39999999999998</c:v>
                </c:pt>
                <c:pt idx="4">
                  <c:v>278.72000000000003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84224"/>
        <c:axId val="9889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263.20999999999998</c:v>
                </c:pt>
                <c:pt idx="1">
                  <c:v>270.7</c:v>
                </c:pt>
                <c:pt idx="2">
                  <c:v>275.86</c:v>
                </c:pt>
                <c:pt idx="3">
                  <c:v>279.8</c:v>
                </c:pt>
                <c:pt idx="4">
                  <c:v>284.64999999999998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84224"/>
        <c:axId val="98890496"/>
      </c:lineChart>
      <c:dateAx>
        <c:axId val="9888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890496"/>
        <c:crosses val="autoZero"/>
        <c:auto val="1"/>
        <c:lblOffset val="100"/>
        <c:baseTimeUnit val="years"/>
      </c:dateAx>
      <c:valAx>
        <c:axId val="9889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88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D61" zoomScale="80" zoomScaleNormal="8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島根県　吉賀町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D2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6583</v>
      </c>
      <c r="AJ8" s="74"/>
      <c r="AK8" s="74"/>
      <c r="AL8" s="74"/>
      <c r="AM8" s="74"/>
      <c r="AN8" s="74"/>
      <c r="AO8" s="74"/>
      <c r="AP8" s="75"/>
      <c r="AQ8" s="56">
        <f>データ!R6</f>
        <v>336.5</v>
      </c>
      <c r="AR8" s="56"/>
      <c r="AS8" s="56"/>
      <c r="AT8" s="56"/>
      <c r="AU8" s="56"/>
      <c r="AV8" s="56"/>
      <c r="AW8" s="56"/>
      <c r="AX8" s="56"/>
      <c r="AY8" s="56">
        <f>データ!S6</f>
        <v>19.559999999999999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94.68</v>
      </c>
      <c r="S10" s="56"/>
      <c r="T10" s="56"/>
      <c r="U10" s="56"/>
      <c r="V10" s="56"/>
      <c r="W10" s="56"/>
      <c r="X10" s="56"/>
      <c r="Y10" s="56"/>
      <c r="Z10" s="64">
        <f>データ!P6</f>
        <v>2991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6163</v>
      </c>
      <c r="AJ10" s="64"/>
      <c r="AK10" s="64"/>
      <c r="AL10" s="64"/>
      <c r="AM10" s="64"/>
      <c r="AN10" s="64"/>
      <c r="AO10" s="64"/>
      <c r="AP10" s="64"/>
      <c r="AQ10" s="56">
        <f>データ!U6</f>
        <v>126.3</v>
      </c>
      <c r="AR10" s="56"/>
      <c r="AS10" s="56"/>
      <c r="AT10" s="56"/>
      <c r="AU10" s="56"/>
      <c r="AV10" s="56"/>
      <c r="AW10" s="56"/>
      <c r="AX10" s="56"/>
      <c r="AY10" s="56">
        <f>データ!V6</f>
        <v>48.8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325058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島根県　吉賀町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94.68</v>
      </c>
      <c r="P6" s="32">
        <f t="shared" si="3"/>
        <v>2991</v>
      </c>
      <c r="Q6" s="32">
        <f t="shared" si="3"/>
        <v>6583</v>
      </c>
      <c r="R6" s="32">
        <f t="shared" si="3"/>
        <v>336.5</v>
      </c>
      <c r="S6" s="32">
        <f t="shared" si="3"/>
        <v>19.559999999999999</v>
      </c>
      <c r="T6" s="32">
        <f t="shared" si="3"/>
        <v>6163</v>
      </c>
      <c r="U6" s="32">
        <f t="shared" si="3"/>
        <v>126.3</v>
      </c>
      <c r="V6" s="32">
        <f t="shared" si="3"/>
        <v>48.8</v>
      </c>
      <c r="W6" s="33">
        <f>IF(W7="",NA(),W7)</f>
        <v>67.11</v>
      </c>
      <c r="X6" s="33">
        <f t="shared" ref="X6:AF6" si="4">IF(X7="",NA(),X7)</f>
        <v>59.79</v>
      </c>
      <c r="Y6" s="33">
        <f t="shared" si="4"/>
        <v>60.83</v>
      </c>
      <c r="Z6" s="33">
        <f t="shared" si="4"/>
        <v>61.74</v>
      </c>
      <c r="AA6" s="33">
        <f t="shared" si="4"/>
        <v>68.319999999999993</v>
      </c>
      <c r="AB6" s="33">
        <f t="shared" si="4"/>
        <v>77.22</v>
      </c>
      <c r="AC6" s="33">
        <f t="shared" si="4"/>
        <v>75.239999999999995</v>
      </c>
      <c r="AD6" s="33">
        <f t="shared" si="4"/>
        <v>73.63</v>
      </c>
      <c r="AE6" s="33">
        <f t="shared" si="4"/>
        <v>75.709999999999994</v>
      </c>
      <c r="AF6" s="33">
        <f t="shared" si="4"/>
        <v>75.09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1372.33</v>
      </c>
      <c r="BE6" s="33">
        <f t="shared" ref="BE6:BM6" si="7">IF(BE7="",NA(),BE7)</f>
        <v>1342.68</v>
      </c>
      <c r="BF6" s="33">
        <f t="shared" si="7"/>
        <v>1323.27</v>
      </c>
      <c r="BG6" s="33">
        <f t="shared" si="7"/>
        <v>1381.11</v>
      </c>
      <c r="BH6" s="33">
        <f t="shared" si="7"/>
        <v>1447.16</v>
      </c>
      <c r="BI6" s="33">
        <f t="shared" si="7"/>
        <v>1187.81</v>
      </c>
      <c r="BJ6" s="33">
        <f t="shared" si="7"/>
        <v>1168.8</v>
      </c>
      <c r="BK6" s="33">
        <f t="shared" si="7"/>
        <v>1158.82</v>
      </c>
      <c r="BL6" s="33">
        <f t="shared" si="7"/>
        <v>1167.7</v>
      </c>
      <c r="BM6" s="33">
        <f t="shared" si="7"/>
        <v>1228.58</v>
      </c>
      <c r="BN6" s="32" t="str">
        <f>IF(BN7="","",IF(BN7="-","【-】","【"&amp;SUBSTITUTE(TEXT(BN7,"#,##0.00"),"-","△")&amp;"】"))</f>
        <v>【1,239.32】</v>
      </c>
      <c r="BO6" s="33">
        <f>IF(BO7="",NA(),BO7)</f>
        <v>56.51</v>
      </c>
      <c r="BP6" s="33">
        <f t="shared" ref="BP6:BX6" si="8">IF(BP7="",NA(),BP7)</f>
        <v>48.77</v>
      </c>
      <c r="BQ6" s="33">
        <f t="shared" si="8"/>
        <v>49.78</v>
      </c>
      <c r="BR6" s="33">
        <f t="shared" si="8"/>
        <v>49.79</v>
      </c>
      <c r="BS6" s="33">
        <f t="shared" si="8"/>
        <v>55.88</v>
      </c>
      <c r="BT6" s="33">
        <f t="shared" si="8"/>
        <v>57.96</v>
      </c>
      <c r="BU6" s="33">
        <f t="shared" si="8"/>
        <v>56.44</v>
      </c>
      <c r="BV6" s="33">
        <f t="shared" si="8"/>
        <v>55.6</v>
      </c>
      <c r="BW6" s="33">
        <f t="shared" si="8"/>
        <v>54.43</v>
      </c>
      <c r="BX6" s="33">
        <f t="shared" si="8"/>
        <v>53.81</v>
      </c>
      <c r="BY6" s="32" t="str">
        <f>IF(BY7="","",IF(BY7="-","【-】","【"&amp;SUBSTITUTE(TEXT(BY7,"#,##0.00"),"-","△")&amp;"】"))</f>
        <v>【36.33】</v>
      </c>
      <c r="BZ6" s="33">
        <f>IF(BZ7="",NA(),BZ7)</f>
        <v>258.39999999999998</v>
      </c>
      <c r="CA6" s="33">
        <f t="shared" ref="CA6:CI6" si="9">IF(CA7="",NA(),CA7)</f>
        <v>308.43</v>
      </c>
      <c r="CB6" s="33">
        <f t="shared" si="9"/>
        <v>302.08</v>
      </c>
      <c r="CC6" s="33">
        <f t="shared" si="9"/>
        <v>302.39999999999998</v>
      </c>
      <c r="CD6" s="33">
        <f t="shared" si="9"/>
        <v>278.72000000000003</v>
      </c>
      <c r="CE6" s="33">
        <f t="shared" si="9"/>
        <v>263.20999999999998</v>
      </c>
      <c r="CF6" s="33">
        <f t="shared" si="9"/>
        <v>270.7</v>
      </c>
      <c r="CG6" s="33">
        <f t="shared" si="9"/>
        <v>275.86</v>
      </c>
      <c r="CH6" s="33">
        <f t="shared" si="9"/>
        <v>279.8</v>
      </c>
      <c r="CI6" s="33">
        <f t="shared" si="9"/>
        <v>284.64999999999998</v>
      </c>
      <c r="CJ6" s="32" t="str">
        <f>IF(CJ7="","",IF(CJ7="-","【-】","【"&amp;SUBSTITUTE(TEXT(CJ7,"#,##0.00"),"-","△")&amp;"】"))</f>
        <v>【476.46】</v>
      </c>
      <c r="CK6" s="33">
        <f>IF(CK7="",NA(),CK7)</f>
        <v>85.93</v>
      </c>
      <c r="CL6" s="33">
        <f t="shared" ref="CL6:CT6" si="10">IF(CL7="",NA(),CL7)</f>
        <v>74.94</v>
      </c>
      <c r="CM6" s="33">
        <f t="shared" si="10"/>
        <v>72.319999999999993</v>
      </c>
      <c r="CN6" s="33">
        <f t="shared" si="10"/>
        <v>72.8</v>
      </c>
      <c r="CO6" s="33">
        <f t="shared" si="10"/>
        <v>73.37</v>
      </c>
      <c r="CP6" s="33">
        <f t="shared" si="10"/>
        <v>60.92</v>
      </c>
      <c r="CQ6" s="33">
        <f t="shared" si="10"/>
        <v>59.84</v>
      </c>
      <c r="CR6" s="33">
        <f t="shared" si="10"/>
        <v>60.66</v>
      </c>
      <c r="CS6" s="33">
        <f t="shared" si="10"/>
        <v>60.17</v>
      </c>
      <c r="CT6" s="33">
        <f t="shared" si="10"/>
        <v>58.96</v>
      </c>
      <c r="CU6" s="32" t="str">
        <f>IF(CU7="","",IF(CU7="-","【-】","【"&amp;SUBSTITUTE(TEXT(CU7,"#,##0.00"),"-","△")&amp;"】"))</f>
        <v>【58.19】</v>
      </c>
      <c r="CV6" s="33">
        <f>IF(CV7="",NA(),CV7)</f>
        <v>73.38</v>
      </c>
      <c r="CW6" s="33">
        <f t="shared" ref="CW6:DE6" si="11">IF(CW7="",NA(),CW7)</f>
        <v>74.83</v>
      </c>
      <c r="CX6" s="33">
        <f t="shared" si="11"/>
        <v>76.41</v>
      </c>
      <c r="CY6" s="33">
        <f t="shared" si="11"/>
        <v>80.19</v>
      </c>
      <c r="CZ6" s="33">
        <f t="shared" si="11"/>
        <v>77.33</v>
      </c>
      <c r="DA6" s="33">
        <f t="shared" si="11"/>
        <v>78.58</v>
      </c>
      <c r="DB6" s="33">
        <f t="shared" si="11"/>
        <v>77.989999999999995</v>
      </c>
      <c r="DC6" s="33">
        <f t="shared" si="11"/>
        <v>77.319999999999993</v>
      </c>
      <c r="DD6" s="33">
        <f t="shared" si="11"/>
        <v>76.680000000000007</v>
      </c>
      <c r="DE6" s="33">
        <f t="shared" si="11"/>
        <v>76.58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1.08</v>
      </c>
      <c r="EJ6" s="33">
        <f t="shared" si="14"/>
        <v>0.69</v>
      </c>
      <c r="EK6" s="33">
        <f t="shared" si="14"/>
        <v>0.89</v>
      </c>
      <c r="EL6" s="33">
        <f t="shared" si="14"/>
        <v>0.98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325058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94.68</v>
      </c>
      <c r="P7" s="36">
        <v>2991</v>
      </c>
      <c r="Q7" s="36">
        <v>6583</v>
      </c>
      <c r="R7" s="36">
        <v>336.5</v>
      </c>
      <c r="S7" s="36">
        <v>19.559999999999999</v>
      </c>
      <c r="T7" s="36">
        <v>6163</v>
      </c>
      <c r="U7" s="36">
        <v>126.3</v>
      </c>
      <c r="V7" s="36">
        <v>48.8</v>
      </c>
      <c r="W7" s="36">
        <v>67.11</v>
      </c>
      <c r="X7" s="36">
        <v>59.79</v>
      </c>
      <c r="Y7" s="36">
        <v>60.83</v>
      </c>
      <c r="Z7" s="36">
        <v>61.74</v>
      </c>
      <c r="AA7" s="36">
        <v>68.319999999999993</v>
      </c>
      <c r="AB7" s="36">
        <v>77.22</v>
      </c>
      <c r="AC7" s="36">
        <v>75.239999999999995</v>
      </c>
      <c r="AD7" s="36">
        <v>73.63</v>
      </c>
      <c r="AE7" s="36">
        <v>75.709999999999994</v>
      </c>
      <c r="AF7" s="36">
        <v>75.09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1372.33</v>
      </c>
      <c r="BE7" s="36">
        <v>1342.68</v>
      </c>
      <c r="BF7" s="36">
        <v>1323.27</v>
      </c>
      <c r="BG7" s="36">
        <v>1381.11</v>
      </c>
      <c r="BH7" s="36">
        <v>1447.16</v>
      </c>
      <c r="BI7" s="36">
        <v>1187.81</v>
      </c>
      <c r="BJ7" s="36">
        <v>1168.8</v>
      </c>
      <c r="BK7" s="36">
        <v>1158.82</v>
      </c>
      <c r="BL7" s="36">
        <v>1167.7</v>
      </c>
      <c r="BM7" s="36">
        <v>1228.58</v>
      </c>
      <c r="BN7" s="36">
        <v>1239.32</v>
      </c>
      <c r="BO7" s="36">
        <v>56.51</v>
      </c>
      <c r="BP7" s="36">
        <v>48.77</v>
      </c>
      <c r="BQ7" s="36">
        <v>49.78</v>
      </c>
      <c r="BR7" s="36">
        <v>49.79</v>
      </c>
      <c r="BS7" s="36">
        <v>55.88</v>
      </c>
      <c r="BT7" s="36">
        <v>57.96</v>
      </c>
      <c r="BU7" s="36">
        <v>56.44</v>
      </c>
      <c r="BV7" s="36">
        <v>55.6</v>
      </c>
      <c r="BW7" s="36">
        <v>54.43</v>
      </c>
      <c r="BX7" s="36">
        <v>53.81</v>
      </c>
      <c r="BY7" s="36">
        <v>36.33</v>
      </c>
      <c r="BZ7" s="36">
        <v>258.39999999999998</v>
      </c>
      <c r="CA7" s="36">
        <v>308.43</v>
      </c>
      <c r="CB7" s="36">
        <v>302.08</v>
      </c>
      <c r="CC7" s="36">
        <v>302.39999999999998</v>
      </c>
      <c r="CD7" s="36">
        <v>278.72000000000003</v>
      </c>
      <c r="CE7" s="36">
        <v>263.20999999999998</v>
      </c>
      <c r="CF7" s="36">
        <v>270.7</v>
      </c>
      <c r="CG7" s="36">
        <v>275.86</v>
      </c>
      <c r="CH7" s="36">
        <v>279.8</v>
      </c>
      <c r="CI7" s="36">
        <v>284.64999999999998</v>
      </c>
      <c r="CJ7" s="36">
        <v>476.46</v>
      </c>
      <c r="CK7" s="36">
        <v>85.93</v>
      </c>
      <c r="CL7" s="36">
        <v>74.94</v>
      </c>
      <c r="CM7" s="36">
        <v>72.319999999999993</v>
      </c>
      <c r="CN7" s="36">
        <v>72.8</v>
      </c>
      <c r="CO7" s="36">
        <v>73.37</v>
      </c>
      <c r="CP7" s="36">
        <v>60.92</v>
      </c>
      <c r="CQ7" s="36">
        <v>59.84</v>
      </c>
      <c r="CR7" s="36">
        <v>60.66</v>
      </c>
      <c r="CS7" s="36">
        <v>60.17</v>
      </c>
      <c r="CT7" s="36">
        <v>58.96</v>
      </c>
      <c r="CU7" s="36">
        <v>58.19</v>
      </c>
      <c r="CV7" s="36">
        <v>73.38</v>
      </c>
      <c r="CW7" s="36">
        <v>74.83</v>
      </c>
      <c r="CX7" s="36">
        <v>76.41</v>
      </c>
      <c r="CY7" s="36">
        <v>80.19</v>
      </c>
      <c r="CZ7" s="36">
        <v>77.33</v>
      </c>
      <c r="DA7" s="36">
        <v>78.58</v>
      </c>
      <c r="DB7" s="36">
        <v>77.989999999999995</v>
      </c>
      <c r="DC7" s="36">
        <v>77.319999999999993</v>
      </c>
      <c r="DD7" s="36">
        <v>76.680000000000007</v>
      </c>
      <c r="DE7" s="36">
        <v>76.58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1.08</v>
      </c>
      <c r="EJ7" s="36">
        <v>0.69</v>
      </c>
      <c r="EK7" s="36">
        <v>0.89</v>
      </c>
      <c r="EL7" s="36">
        <v>0.98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r00695</cp:lastModifiedBy>
  <cp:lastPrinted>2016-02-05T06:21:36Z</cp:lastPrinted>
  <dcterms:created xsi:type="dcterms:W3CDTF">2016-01-18T05:05:06Z</dcterms:created>
  <dcterms:modified xsi:type="dcterms:W3CDTF">2016-02-25T05:35:38Z</dcterms:modified>
  <cp:category/>
</cp:coreProperties>
</file>