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Ohnansv\各課共通\11水道課\H27_水道課フォルダ\05_下水道総務\05_統計\H27\x2\28-02-28　（財政経由）「経営リマインド」\47法非適用下水　差替様式入力済\"/>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<sst xmlns="http://schemas.openxmlformats.org/spreadsheetml/2006/main" count="232" uniqueCount="111">
  <si>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</si>
  <si>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</si>
  <si>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</si>
  <si>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</si>
  <si>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</si>
  <si>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</si>
  <si>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</si>
  <si>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</si>
  <si>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</si>
  <si>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</si>
  <si>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</si>
  <si>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</si>
  <si>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</si>
  <si>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</si>
  <si>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</si>
  <si>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</si>
  <si>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</si>
  <si>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</si>
  <si>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</si>
  <si>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</si>
  <si>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</si>
  <si>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</si>
  <si>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</si>
  <si>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</si>
  <si>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</si>
  <si>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</si>
  <si>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</si>
  <si>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</si>
  <si>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</si>
  <si>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</si>
  <si>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</si>
  <si>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</si>
  <si>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</si>
  <si>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</si>
  <si>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</si>
  <si>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</si>
  <si>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</si>
  <si>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</si>
  <si>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</si>
  <si>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</si>
  <si>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</si>
  <si>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</si>
  <si>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</si>
  <si>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</si>
  <si>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</si>
  <si>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</si>
  <si>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</si>
  <si>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</si>
  <si>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</si>
  <si>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</si>
  <si>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</si>
  <si>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</si>
  <si>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</si>
  <si>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</si>
  <si>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</si>
  <si>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</si>
  <si>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</si>
  <si>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</si>
  <si>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</si>
  <si>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</si>
  <si>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</si>
  <si>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</si>
  <si>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</si>
  <si>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</si>
  <si>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</si>
  <si>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</si>
  <si>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</si>
  <si>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</si>
  <si>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</si>
  <si>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</si>
  <si>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</si>
  <si>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</si>
  <si>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</si>
  <si>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</si>
  <si>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</si>
  <si>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</si>
  <si>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</si>
  <si>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</si>
  <si>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</si>
  <si>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</si>
  <si>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</si>
  <si>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</si>
  <si>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</si>
  <si>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</si>
  <si>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</si>
  <si>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</si>
  <si>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</si>
  <si>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</si>
  <si>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</si>
  <si>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</si>
  <si>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</si>
  <si>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</si>
  <si>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</si>
  <si>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</si>
  <si>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</si>
  <si>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</si>
  <si>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</si>
  <si>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</si>
  <si>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</si>
  <si>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</si>
  <si>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</si>
  <si>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</si>
  <si>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</si>
  <si>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</si>
  <si>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</si>
  <si>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</si>
  <si>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</si>
  <si>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</si>
  <si>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本町の合併浄化槽は、平成26年度末現在約860基を管理している。
邑南町生活排水処理基本計画により整備を行っているところであり基数の増加により普通建設事業費、企業債、維持管理経費ともに増えている。
そのため、汚水処理原価は若干上昇傾向にある。
水洗化率は類似団体81.6%と比べて97.8%と高い数値であり、基数の増加にあわせ料金収入も増加している。
　汚水処理原価については、修繕費の増加により高くなっているため、抑制が必要である。
</t>
    <rPh sb="1" eb="3">
      <t>ホンチョウ</t>
    </rPh>
    <rPh sb="4" eb="6">
      <t>ガッペイ</t>
    </rPh>
    <rPh sb="6" eb="9">
      <t>ジョウカソウ</t>
    </rPh>
    <rPh sb="11" eb="13">
      <t>ヘイセイ</t>
    </rPh>
    <rPh sb="15" eb="18">
      <t>ネンドマツ</t>
    </rPh>
    <rPh sb="18" eb="20">
      <t>ゲンザイ</t>
    </rPh>
    <rPh sb="20" eb="21">
      <t>ヤク</t>
    </rPh>
    <rPh sb="24" eb="25">
      <t>キ</t>
    </rPh>
    <rPh sb="26" eb="28">
      <t>カンリ</t>
    </rPh>
    <rPh sb="34" eb="37">
      <t>オオナンチョウ</t>
    </rPh>
    <rPh sb="37" eb="39">
      <t>セイカツ</t>
    </rPh>
    <rPh sb="39" eb="41">
      <t>ハイスイ</t>
    </rPh>
    <rPh sb="41" eb="43">
      <t>ショリ</t>
    </rPh>
    <rPh sb="43" eb="45">
      <t>キホン</t>
    </rPh>
    <rPh sb="45" eb="47">
      <t>ケイカク</t>
    </rPh>
    <rPh sb="50" eb="52">
      <t>セイビ</t>
    </rPh>
    <rPh sb="53" eb="54">
      <t>オコナ</t>
    </rPh>
    <rPh sb="64" eb="66">
      <t>キスウ</t>
    </rPh>
    <rPh sb="67" eb="69">
      <t>ゾウカ</t>
    </rPh>
    <rPh sb="72" eb="74">
      <t>フツウ</t>
    </rPh>
    <rPh sb="74" eb="76">
      <t>ケンセツ</t>
    </rPh>
    <rPh sb="76" eb="79">
      <t>ジギョウヒ</t>
    </rPh>
    <rPh sb="80" eb="82">
      <t>キギョウ</t>
    </rPh>
    <rPh sb="82" eb="83">
      <t>サイ</t>
    </rPh>
    <rPh sb="84" eb="86">
      <t>イジ</t>
    </rPh>
    <rPh sb="86" eb="88">
      <t>カンリ</t>
    </rPh>
    <rPh sb="88" eb="90">
      <t>ケイヒ</t>
    </rPh>
    <rPh sb="93" eb="94">
      <t>フ</t>
    </rPh>
    <rPh sb="105" eb="107">
      <t>オスイ</t>
    </rPh>
    <rPh sb="107" eb="109">
      <t>ショリ</t>
    </rPh>
    <rPh sb="109" eb="111">
      <t>ゲンカ</t>
    </rPh>
    <rPh sb="112" eb="114">
      <t>ジャッカン</t>
    </rPh>
    <rPh sb="114" eb="116">
      <t>ジョウショウ</t>
    </rPh>
    <rPh sb="116" eb="118">
      <t>ケイコウ</t>
    </rPh>
    <rPh sb="123" eb="126">
      <t>スイセンカ</t>
    </rPh>
    <rPh sb="126" eb="127">
      <t>リツ</t>
    </rPh>
    <rPh sb="128" eb="130">
      <t>ルイジ</t>
    </rPh>
    <rPh sb="130" eb="132">
      <t>ダンタイ</t>
    </rPh>
    <rPh sb="138" eb="139">
      <t>クラ</t>
    </rPh>
    <rPh sb="147" eb="148">
      <t>タカ</t>
    </rPh>
    <rPh sb="149" eb="151">
      <t>スウチ</t>
    </rPh>
    <rPh sb="155" eb="157">
      <t>キスウ</t>
    </rPh>
    <rPh sb="158" eb="160">
      <t>ゾウカ</t>
    </rPh>
    <rPh sb="164" eb="166">
      <t>リョウキン</t>
    </rPh>
    <rPh sb="166" eb="168">
      <t>シュウニュウ</t>
    </rPh>
    <rPh sb="169" eb="171">
      <t>ゾウカ</t>
    </rPh>
    <rPh sb="178" eb="180">
      <t>オスイ</t>
    </rPh>
    <rPh sb="180" eb="182">
      <t>ショリ</t>
    </rPh>
    <rPh sb="182" eb="184">
      <t>ゲンカ</t>
    </rPh>
    <rPh sb="190" eb="193">
      <t>シュウゼンヒ</t>
    </rPh>
    <rPh sb="194" eb="196">
      <t>ゾウカ</t>
    </rPh>
    <rPh sb="199" eb="200">
      <t>タカ</t>
    </rPh>
    <rPh sb="209" eb="211">
      <t>ヨクセイ</t>
    </rPh>
    <rPh sb="212" eb="214">
      <t>ヒツヨウ</t>
    </rPh>
    <phoneticPr fontId="4"/>
  </si>
  <si>
    <t>　合併浄化槽について、約856基管理しており、そのうち供用開始後15年を超える浄化槽（機器設備類の耐用年数を超えるもの）は166基（約19%）あるが、施設により状態は違うため、計画的・効率的な管理を行なう。</t>
    <rPh sb="1" eb="3">
      <t>ガッペイ</t>
    </rPh>
    <rPh sb="3" eb="6">
      <t>ジョウカソウ</t>
    </rPh>
    <rPh sb="11" eb="12">
      <t>ヤク</t>
    </rPh>
    <rPh sb="15" eb="16">
      <t>キ</t>
    </rPh>
    <rPh sb="16" eb="18">
      <t>カンリ</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5" eb="77">
      <t>シセツ</t>
    </rPh>
    <rPh sb="80" eb="82">
      <t>ジョウタイ</t>
    </rPh>
    <rPh sb="83" eb="84">
      <t>チガ</t>
    </rPh>
    <rPh sb="88" eb="91">
      <t>ケイカクテキ</t>
    </rPh>
    <rPh sb="92" eb="95">
      <t>コウリツテキ</t>
    </rPh>
    <rPh sb="96" eb="98">
      <t>カンリ</t>
    </rPh>
    <rPh sb="99" eb="100">
      <t>オコ</t>
    </rPh>
    <phoneticPr fontId="4"/>
  </si>
  <si>
    <t>　本町では町内に点在する下水道難接続箇所の対策として合併浄化槽整備について、町民へ必要性を喚起し設置を促進してきた。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なお、下水道使用料に対しては適正な維持管理費の織り込み等を含めた今後のあり方について研究する必要がある。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8" eb="40">
      <t>チョウミン</t>
    </rPh>
    <rPh sb="41" eb="44">
      <t>ヒツヨウセイ</t>
    </rPh>
    <rPh sb="45" eb="47">
      <t>カンキ</t>
    </rPh>
    <rPh sb="48" eb="50">
      <t>セッチ</t>
    </rPh>
    <rPh sb="51" eb="53">
      <t>ソクシン</t>
    </rPh>
    <rPh sb="59" eb="61">
      <t>コンゴ</t>
    </rPh>
    <rPh sb="62" eb="64">
      <t>ゾウカ</t>
    </rPh>
    <rPh sb="68" eb="70">
      <t>シセツ</t>
    </rPh>
    <rPh sb="71" eb="73">
      <t>カンリ</t>
    </rPh>
    <rPh sb="74" eb="75">
      <t>オコナ</t>
    </rPh>
    <rPh sb="79" eb="81">
      <t>ケイカク</t>
    </rPh>
    <rPh sb="82" eb="85">
      <t>コウリツテキ</t>
    </rPh>
    <rPh sb="86" eb="88">
      <t>カンリ</t>
    </rPh>
    <rPh sb="89" eb="90">
      <t>ツト</t>
    </rPh>
    <rPh sb="92" eb="94">
      <t>ヒツヨウ</t>
    </rPh>
    <rPh sb="98" eb="101">
      <t>リヨウシャ</t>
    </rPh>
    <rPh sb="102" eb="103">
      <t>タイ</t>
    </rPh>
    <rPh sb="106" eb="108">
      <t>テキセツ</t>
    </rPh>
    <rPh sb="109" eb="111">
      <t>シヨウ</t>
    </rPh>
    <rPh sb="111" eb="113">
      <t>ホウホウ</t>
    </rPh>
    <rPh sb="114" eb="116">
      <t>ケイハツ</t>
    </rPh>
    <rPh sb="117" eb="118">
      <t>スス</t>
    </rPh>
    <rPh sb="119" eb="121">
      <t>イジ</t>
    </rPh>
    <rPh sb="121" eb="124">
      <t>カンリヒ</t>
    </rPh>
    <rPh sb="125" eb="127">
      <t>サクゲン</t>
    </rPh>
    <rPh sb="135" eb="136">
      <t>ユウ</t>
    </rPh>
    <rPh sb="136" eb="139">
      <t>シュウスイリョウ</t>
    </rPh>
    <rPh sb="140" eb="142">
      <t>ジッタイ</t>
    </rPh>
    <rPh sb="142" eb="144">
      <t>ハアク</t>
    </rPh>
    <rPh sb="149" eb="150">
      <t>スス</t>
    </rPh>
    <rPh sb="152" eb="154">
      <t>ヒツヨウ</t>
    </rPh>
    <rPh sb="163" eb="166">
      <t>ゲスイドウ</t>
    </rPh>
    <rPh sb="166" eb="169">
      <t>シヨウリョウ</t>
    </rPh>
    <rPh sb="170" eb="171">
      <t>タイ</t>
    </rPh>
    <rPh sb="174" eb="176">
      <t>テキセイ</t>
    </rPh>
    <rPh sb="177" eb="179">
      <t>イジ</t>
    </rPh>
    <rPh sb="179" eb="182">
      <t>カンリヒ</t>
    </rPh>
    <rPh sb="183" eb="184">
      <t>オ</t>
    </rPh>
    <rPh sb="185" eb="186">
      <t>コ</t>
    </rPh>
    <rPh sb="187" eb="188">
      <t>ナド</t>
    </rPh>
    <rPh sb="189" eb="190">
      <t>フク</t>
    </rPh>
    <rPh sb="192" eb="194">
      <t>コンゴ</t>
    </rPh>
    <rPh sb="197" eb="198">
      <t>カタ</t>
    </rPh>
    <rPh sb="202" eb="204">
      <t>ケンキュウ</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</si>
</sst>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504136"/>
        <c:axId val="12368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5504136"/>
        <c:axId val="123683024"/>
      </c:lineChart>
      <c:dateAx>
        <c:axId val="165504136"/>
        <c:scaling>
          <c:orientation val="minMax"/>
        </c:scaling>
        <c:delete val="1"/>
        <c:axPos val="b"/>
        <c:numFmt formatCode="ge" sourceLinked="1"/>
        <c:majorTickMark val="none"/>
        <c:minorTickMark val="none"/>
        <c:tickLblPos val="none"/>
        <c:crossAx val="123683024"/>
        <c:crosses val="autoZero"/>
        <c:auto val="1"/>
        <c:lblOffset val="100"/>
        <c:baseTimeUnit val="years"/>
      </c:dateAx>
      <c:valAx>
        <c:axId val="1236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38.19</c:v>
                </c:pt>
                <c:pt idx="1">
                  <c:v>38.590000000000003</c:v>
                </c:pt>
                <c:pt idx="2">
                  <c:v>40.49</c:v>
                </c:pt>
                <c:pt idx="3">
                  <c:v>41.37</c:v>
                </c:pt>
                <c:pt idx="4">
                  <c:v>36.409999999999997</c:v>
                </c:pt>
              </c:numCache>
            </c:numRef>
          </c:val>
        </c:ser>
        <c:dLbls>
          <c:showLegendKey val="0"/>
          <c:showVal val="0"/>
          <c:showCatName val="0"/>
          <c:showSerName val="0"/>
          <c:showPercent val="0"/>
          <c:showBubbleSize val="0"/>
        </c:dLbls>
        <c:gapWidth val="150"/>
        <c:axId val="164874760"/>
        <c:axId val="16623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53.84</c:v>
                </c:pt>
              </c:numCache>
            </c:numRef>
          </c:val>
          <c:smooth val="0"/>
        </c:ser>
        <c:dLbls>
          <c:showLegendKey val="0"/>
          <c:showVal val="0"/>
          <c:showCatName val="0"/>
          <c:showSerName val="0"/>
          <c:showPercent val="0"/>
          <c:showBubbleSize val="0"/>
        </c:dLbls>
        <c:marker val="1"/>
        <c:smooth val="0"/>
        <c:axId val="164874760"/>
        <c:axId val="166236040"/>
      </c:lineChart>
      <c:dateAx>
        <c:axId val="164874760"/>
        <c:scaling>
          <c:orientation val="minMax"/>
        </c:scaling>
        <c:delete val="1"/>
        <c:axPos val="b"/>
        <c:numFmt formatCode="ge" sourceLinked="1"/>
        <c:majorTickMark val="none"/>
        <c:minorTickMark val="none"/>
        <c:tickLblPos val="none"/>
        <c:crossAx val="166236040"/>
        <c:crosses val="autoZero"/>
        <c:auto val="1"/>
        <c:lblOffset val="100"/>
        <c:baseTimeUnit val="years"/>
      </c:dateAx>
      <c:valAx>
        <c:axId val="16623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90.83</c:v>
                </c:pt>
                <c:pt idx="1">
                  <c:v>92.4</c:v>
                </c:pt>
                <c:pt idx="2">
                  <c:v>92.68</c:v>
                </c:pt>
                <c:pt idx="3">
                  <c:v>93.76</c:v>
                </c:pt>
                <c:pt idx="4">
                  <c:v>97.8</c:v>
                </c:pt>
              </c:numCache>
            </c:numRef>
          </c:val>
        </c:ser>
        <c:dLbls>
          <c:showLegendKey val="0"/>
          <c:showVal val="0"/>
          <c:showCatName val="0"/>
          <c:showSerName val="0"/>
          <c:showPercent val="0"/>
          <c:showBubbleSize val="0"/>
        </c:dLbls>
        <c:gapWidth val="150"/>
        <c:axId val="166237216"/>
        <c:axId val="16623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95.04</c:v>
                </c:pt>
              </c:numCache>
            </c:numRef>
          </c:val>
          <c:smooth val="0"/>
        </c:ser>
        <c:dLbls>
          <c:showLegendKey val="0"/>
          <c:showVal val="0"/>
          <c:showCatName val="0"/>
          <c:showSerName val="0"/>
          <c:showPercent val="0"/>
          <c:showBubbleSize val="0"/>
        </c:dLbls>
        <c:marker val="1"/>
        <c:smooth val="0"/>
        <c:axId val="166237216"/>
        <c:axId val="166237608"/>
      </c:lineChart>
      <c:dateAx>
        <c:axId val="166237216"/>
        <c:scaling>
          <c:orientation val="minMax"/>
        </c:scaling>
        <c:delete val="1"/>
        <c:axPos val="b"/>
        <c:numFmt formatCode="ge" sourceLinked="1"/>
        <c:majorTickMark val="none"/>
        <c:minorTickMark val="none"/>
        <c:tickLblPos val="none"/>
        <c:crossAx val="166237608"/>
        <c:crosses val="autoZero"/>
        <c:auto val="1"/>
        <c:lblOffset val="100"/>
        <c:baseTimeUnit val="years"/>
      </c:dateAx>
      <c:valAx>
        <c:axId val="16623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88.99</c:v>
                </c:pt>
                <c:pt idx="1">
                  <c:v>93.58</c:v>
                </c:pt>
                <c:pt idx="2">
                  <c:v>89.95</c:v>
                </c:pt>
                <c:pt idx="3">
                  <c:v>93.78</c:v>
                </c:pt>
                <c:pt idx="4">
                  <c:v>92.38</c:v>
                </c:pt>
              </c:numCache>
            </c:numRef>
          </c:val>
        </c:ser>
        <c:dLbls>
          <c:showLegendKey val="0"/>
          <c:showVal val="0"/>
          <c:showCatName val="0"/>
          <c:showSerName val="0"/>
          <c:showPercent val="0"/>
          <c:showBubbleSize val="0"/>
        </c:dLbls>
        <c:gapWidth val="150"/>
        <c:axId val="123696560"/>
        <c:axId val="16590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96560"/>
        <c:axId val="165905976"/>
      </c:lineChart>
      <c:dateAx>
        <c:axId val="123696560"/>
        <c:scaling>
          <c:orientation val="minMax"/>
        </c:scaling>
        <c:delete val="1"/>
        <c:axPos val="b"/>
        <c:numFmt formatCode="ge" sourceLinked="1"/>
        <c:majorTickMark val="none"/>
        <c:minorTickMark val="none"/>
        <c:tickLblPos val="none"/>
        <c:crossAx val="165905976"/>
        <c:crosses val="autoZero"/>
        <c:auto val="1"/>
        <c:lblOffset val="100"/>
        <c:baseTimeUnit val="years"/>
      </c:dateAx>
      <c:valAx>
        <c:axId val="16590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9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32152"/>
        <c:axId val="16639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32152"/>
        <c:axId val="166399576"/>
      </c:lineChart>
      <c:dateAx>
        <c:axId val="166132152"/>
        <c:scaling>
          <c:orientation val="minMax"/>
        </c:scaling>
        <c:delete val="1"/>
        <c:axPos val="b"/>
        <c:numFmt formatCode="ge" sourceLinked="1"/>
        <c:majorTickMark val="none"/>
        <c:minorTickMark val="none"/>
        <c:tickLblPos val="none"/>
        <c:crossAx val="166399576"/>
        <c:crosses val="autoZero"/>
        <c:auto val="1"/>
        <c:lblOffset val="100"/>
        <c:baseTimeUnit val="years"/>
      </c:dateAx>
      <c:valAx>
        <c:axId val="1663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870032"/>
        <c:axId val="1641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70032"/>
        <c:axId val="164141280"/>
      </c:lineChart>
      <c:dateAx>
        <c:axId val="165870032"/>
        <c:scaling>
          <c:orientation val="minMax"/>
        </c:scaling>
        <c:delete val="1"/>
        <c:axPos val="b"/>
        <c:numFmt formatCode="ge" sourceLinked="1"/>
        <c:majorTickMark val="none"/>
        <c:minorTickMark val="none"/>
        <c:tickLblPos val="none"/>
        <c:crossAx val="164141280"/>
        <c:crosses val="autoZero"/>
        <c:auto val="1"/>
        <c:lblOffset val="100"/>
        <c:baseTimeUnit val="years"/>
      </c:dateAx>
      <c:valAx>
        <c:axId val="1641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7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71624"/>
        <c:axId val="16487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71624"/>
        <c:axId val="164872016"/>
      </c:lineChart>
      <c:dateAx>
        <c:axId val="164871624"/>
        <c:scaling>
          <c:orientation val="minMax"/>
        </c:scaling>
        <c:delete val="1"/>
        <c:axPos val="b"/>
        <c:numFmt formatCode="ge" sourceLinked="1"/>
        <c:majorTickMark val="none"/>
        <c:minorTickMark val="none"/>
        <c:tickLblPos val="none"/>
        <c:crossAx val="164872016"/>
        <c:crosses val="autoZero"/>
        <c:auto val="1"/>
        <c:lblOffset val="100"/>
        <c:baseTimeUnit val="years"/>
      </c:dateAx>
      <c:valAx>
        <c:axId val="16487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33760"/>
        <c:axId val="16613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33760"/>
        <c:axId val="166134152"/>
      </c:lineChart>
      <c:dateAx>
        <c:axId val="166133760"/>
        <c:scaling>
          <c:orientation val="minMax"/>
        </c:scaling>
        <c:delete val="1"/>
        <c:axPos val="b"/>
        <c:numFmt formatCode="ge" sourceLinked="1"/>
        <c:majorTickMark val="none"/>
        <c:minorTickMark val="none"/>
        <c:tickLblPos val="none"/>
        <c:crossAx val="166134152"/>
        <c:crosses val="autoZero"/>
        <c:auto val="1"/>
        <c:lblOffset val="100"/>
        <c:baseTimeUnit val="years"/>
      </c:dateAx>
      <c:valAx>
        <c:axId val="16613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479.43</c:v>
                </c:pt>
                <c:pt idx="1">
                  <c:v>16.809999999999999</c:v>
                </c:pt>
                <c:pt idx="2">
                  <c:v>21.13</c:v>
                </c:pt>
                <c:pt idx="3">
                  <c:v>155.33000000000001</c:v>
                </c:pt>
                <c:pt idx="4">
                  <c:v>26.14</c:v>
                </c:pt>
              </c:numCache>
            </c:numRef>
          </c:val>
        </c:ser>
        <c:dLbls>
          <c:showLegendKey val="0"/>
          <c:showVal val="0"/>
          <c:showCatName val="0"/>
          <c:showSerName val="0"/>
          <c:showPercent val="0"/>
          <c:showBubbleSize val="0"/>
        </c:dLbls>
        <c:gapWidth val="150"/>
        <c:axId val="166135328"/>
        <c:axId val="16613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261.08</c:v>
                </c:pt>
              </c:numCache>
            </c:numRef>
          </c:val>
          <c:smooth val="0"/>
        </c:ser>
        <c:dLbls>
          <c:showLegendKey val="0"/>
          <c:showVal val="0"/>
          <c:showCatName val="0"/>
          <c:showSerName val="0"/>
          <c:showPercent val="0"/>
          <c:showBubbleSize val="0"/>
        </c:dLbls>
        <c:marker val="1"/>
        <c:smooth val="0"/>
        <c:axId val="166135328"/>
        <c:axId val="166135720"/>
      </c:lineChart>
      <c:dateAx>
        <c:axId val="166135328"/>
        <c:scaling>
          <c:orientation val="minMax"/>
        </c:scaling>
        <c:delete val="1"/>
        <c:axPos val="b"/>
        <c:numFmt formatCode="ge" sourceLinked="1"/>
        <c:majorTickMark val="none"/>
        <c:minorTickMark val="none"/>
        <c:tickLblPos val="none"/>
        <c:crossAx val="166135720"/>
        <c:crosses val="autoZero"/>
        <c:auto val="1"/>
        <c:lblOffset val="100"/>
        <c:baseTimeUnit val="years"/>
      </c:dateAx>
      <c:valAx>
        <c:axId val="16613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58.29</c:v>
                </c:pt>
                <c:pt idx="1">
                  <c:v>56.83</c:v>
                </c:pt>
                <c:pt idx="2">
                  <c:v>53.92</c:v>
                </c:pt>
                <c:pt idx="3">
                  <c:v>54.3</c:v>
                </c:pt>
                <c:pt idx="4">
                  <c:v>55.52</c:v>
                </c:pt>
              </c:numCache>
            </c:numRef>
          </c:val>
        </c:ser>
        <c:dLbls>
          <c:showLegendKey val="0"/>
          <c:showVal val="0"/>
          <c:showCatName val="0"/>
          <c:showSerName val="0"/>
          <c:showPercent val="0"/>
          <c:showBubbleSize val="0"/>
        </c:dLbls>
        <c:gapWidth val="150"/>
        <c:axId val="166136896"/>
        <c:axId val="1661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68.61</c:v>
                </c:pt>
              </c:numCache>
            </c:numRef>
          </c:val>
          <c:smooth val="0"/>
        </c:ser>
        <c:dLbls>
          <c:showLegendKey val="0"/>
          <c:showVal val="0"/>
          <c:showCatName val="0"/>
          <c:showSerName val="0"/>
          <c:showPercent val="0"/>
          <c:showBubbleSize val="0"/>
        </c:dLbls>
        <c:marker val="1"/>
        <c:smooth val="0"/>
        <c:axId val="166136896"/>
        <c:axId val="166137288"/>
      </c:lineChart>
      <c:dateAx>
        <c:axId val="166136896"/>
        <c:scaling>
          <c:orientation val="minMax"/>
        </c:scaling>
        <c:delete val="1"/>
        <c:axPos val="b"/>
        <c:numFmt formatCode="ge" sourceLinked="1"/>
        <c:majorTickMark val="none"/>
        <c:minorTickMark val="none"/>
        <c:tickLblPos val="none"/>
        <c:crossAx val="166137288"/>
        <c:crosses val="autoZero"/>
        <c:auto val="1"/>
        <c:lblOffset val="100"/>
        <c:baseTimeUnit val="years"/>
      </c:dateAx>
      <c:valAx>
        <c:axId val="1661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296.14</c:v>
                </c:pt>
                <c:pt idx="1">
                  <c:v>302.31</c:v>
                </c:pt>
                <c:pt idx="2">
                  <c:v>327.36</c:v>
                </c:pt>
                <c:pt idx="3">
                  <c:v>321.37</c:v>
                </c:pt>
                <c:pt idx="4">
                  <c:v>323.31</c:v>
                </c:pt>
              </c:numCache>
            </c:numRef>
          </c:val>
        </c:ser>
        <c:dLbls>
          <c:showLegendKey val="0"/>
          <c:showVal val="0"/>
          <c:showCatName val="0"/>
          <c:showSerName val="0"/>
          <c:showPercent val="0"/>
          <c:showBubbleSize val="0"/>
        </c:dLbls>
        <c:gapWidth val="150"/>
        <c:axId val="164874368"/>
        <c:axId val="16487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241.18</c:v>
                </c:pt>
              </c:numCache>
            </c:numRef>
          </c:val>
          <c:smooth val="0"/>
        </c:ser>
        <c:dLbls>
          <c:showLegendKey val="0"/>
          <c:showVal val="0"/>
          <c:showCatName val="0"/>
          <c:showSerName val="0"/>
          <c:showPercent val="0"/>
          <c:showBubbleSize val="0"/>
        </c:dLbls>
        <c:marker val="1"/>
        <c:smooth val="0"/>
        <c:axId val="164874368"/>
        <c:axId val="164873976"/>
      </c:lineChart>
      <c:dateAx>
        <c:axId val="164874368"/>
        <c:scaling>
          <c:orientation val="minMax"/>
        </c:scaling>
        <c:delete val="1"/>
        <c:axPos val="b"/>
        <c:numFmt formatCode="ge" sourceLinked="1"/>
        <c:majorTickMark val="none"/>
        <c:minorTickMark val="none"/>
        <c:tickLblPos val="none"/>
        <c:crossAx val="164873976"/>
        <c:crosses val="autoZero"/>
        <c:auto val="1"/>
        <c:lblOffset val="100"/>
        <c:baseTimeUnit val="years"/>
      </c:dateAx>
      <c:valAx>
        <c:axId val="16487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8" zoomScaleNormal="100" workbookViewId="0">
      <selection activeCell="BI84" sqref="BI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邑南町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11489</v>
      </c>
      <c r="AM8" s="47"/>
      <c r="AN8" s="47"/>
      <c r="AO8" s="47"/>
      <c r="AP8" s="47"/>
      <c r="AQ8" s="47"/>
      <c r="AR8" s="47"/>
      <c r="AS8" s="47"/>
      <c r="AT8" s="43">
        <f>データ!S6</f>
        <v>419.29</v>
      </c>
      <c r="AU8" s="43"/>
      <c r="AV8" s="43"/>
      <c r="AW8" s="43"/>
      <c r="AX8" s="43"/>
      <c r="AY8" s="43"/>
      <c r="AZ8" s="43"/>
      <c r="BA8" s="43"/>
      <c r="BB8" s="43">
        <f>データ!T6</f>
        <v>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19.12</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2178</v>
      </c>
      <c r="AM10" s="47"/>
      <c r="AN10" s="47"/>
      <c r="AO10" s="47"/>
      <c r="AP10" s="47"/>
      <c r="AQ10" s="47"/>
      <c r="AR10" s="47"/>
      <c r="AS10" s="47"/>
      <c r="AT10" s="43">
        <f>データ!V6</f>
        <v>0.4</v>
      </c>
      <c r="AU10" s="43"/>
      <c r="AV10" s="43"/>
      <c r="AW10" s="43"/>
      <c r="AX10" s="43"/>
      <c r="AY10" s="43"/>
      <c r="AZ10" s="43"/>
      <c r="BA10" s="43"/>
      <c r="BB10" s="43">
        <f>データ!W6</f>
        <v>5445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P12" sqref="CP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324493</v>
      </c>
      <c r="D6" s="31">
        <f t="shared" si="3"/>
        <v>47</v>
      </c>
      <c r="E6" s="31">
        <f t="shared" si="3"/>
        <v>18</v>
      </c>
      <c r="F6" s="31">
        <f t="shared" si="3"/>
        <v>0</v>
      </c>
      <c r="G6" s="31">
        <f t="shared" si="3"/>
        <v>0</v>
      </c>
      <c r="H6" s="31" t="str">
        <f t="shared" si="3"/>
        <v>島根県　邑南町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19.12</v>
      </c>
      <c r="P6" s="32">
        <f t="shared" si="3"/>
        <v>100</v>
      </c>
      <c r="Q6" s="32">
        <f t="shared" si="3"/>
        <v>3240</v>
      </c>
      <c r="R6" s="32">
        <f t="shared" si="3"/>
        <v>11489</v>
      </c>
      <c r="S6" s="32">
        <f t="shared" si="3"/>
        <v>419.29</v>
      </c>
      <c r="T6" s="32">
        <f t="shared" si="3"/>
        <v>27.4</v>
      </c>
      <c r="U6" s="32">
        <f t="shared" si="3"/>
        <v>2178</v>
      </c>
      <c r="V6" s="32">
        <f t="shared" si="3"/>
        <v>0.4</v>
      </c>
      <c r="W6" s="32">
        <f t="shared" si="3"/>
        <v>5445</v>
      </c>
      <c r="X6" s="33">
        <f>IF(X7="",NA(),X7)</f>
        <v>88.99</v>
      </c>
      <c r="Y6" s="33">
        <f t="shared" ref="Y6:AG6" si="4">IF(Y7="",NA(),Y7)</f>
        <v>93.58</v>
      </c>
      <c r="Z6" s="33">
        <f t="shared" si="4"/>
        <v>89.95</v>
      </c>
      <c r="AA6" s="33">
        <f t="shared" si="4"/>
        <v>93.78</v>
      </c>
      <c r="AB6" s="33">
        <f t="shared" si="4"/>
        <v>92.38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479.43</v>
      </c>
      <c r="BF6" s="33">
        <f t="shared" ref="BF6:BN6" si="7">IF(BF7="",NA(),BF7)</f>
        <v>16.809999999999999</v>
      </c>
      <c r="BG6" s="33">
        <f t="shared" si="7"/>
        <v>21.13</v>
      </c>
      <c r="BH6" s="33">
        <f t="shared" si="7"/>
        <v>155.33000000000001</v>
      </c>
      <c r="BI6" s="33">
        <f t="shared" si="7"/>
        <v>26.14</v>
      </c>
      <c r="BJ6" s="33">
        <f t="shared" si="7"/>
        <v>442.18</v>
      </c>
      <c r="BK6" s="33">
        <f t="shared" si="7"/>
        <v>421.01</v>
      </c>
      <c r="BL6" s="33">
        <f t="shared" si="7"/>
        <v>430.64</v>
      </c>
      <c r="BM6" s="33">
        <f t="shared" si="7"/>
        <v>446.63</v>
      </c>
      <c r="BN6" s="33">
        <f t="shared" si="7"/>
        <v>261.08</v>
      </c>
      <c r="BO6" s="32" t="str">
        <f>IF(BO7="","",IF(BO7="-","【-】","【"&amp;SUBSTITUTE(TEXT(BO7,"#,##0.00"),"-","△")&amp;"】"))</f>
        <v>【375.36】</v>
      </c>
      <c r="BP6" s="33">
        <f>IF(BP7="",NA(),BP7)</f>
        <v>58.29</v>
      </c>
      <c r="BQ6" s="33">
        <f t="shared" ref="BQ6:BY6" si="8">IF(BQ7="",NA(),BQ7)</f>
        <v>56.83</v>
      </c>
      <c r="BR6" s="33">
        <f t="shared" si="8"/>
        <v>53.92</v>
      </c>
      <c r="BS6" s="33">
        <f t="shared" si="8"/>
        <v>54.3</v>
      </c>
      <c r="BT6" s="33">
        <f t="shared" si="8"/>
        <v>55.52</v>
      </c>
      <c r="BU6" s="33">
        <f t="shared" si="8"/>
        <v>61.59</v>
      </c>
      <c r="BV6" s="33">
        <f t="shared" si="8"/>
        <v>58.98</v>
      </c>
      <c r="BW6" s="33">
        <f t="shared" si="8"/>
        <v>58.78</v>
      </c>
      <c r="BX6" s="33">
        <f t="shared" si="8"/>
        <v>58.53</v>
      </c>
      <c r="BY6" s="33">
        <f t="shared" si="8"/>
        <v>68.61</v>
      </c>
      <c r="BZ6" s="32" t="str">
        <f>IF(BZ7="","",IF(BZ7="-","【-】","【"&amp;SUBSTITUTE(TEXT(BZ7,"#,##0.00"),"-","△")&amp;"】"))</f>
        <v>【60.44】</v>
      </c>
      <c r="CA6" s="33">
        <f>IF(CA7="",NA(),CA7)</f>
        <v>296.14</v>
      </c>
      <c r="CB6" s="33">
        <f t="shared" ref="CB6:CJ6" si="9">IF(CB7="",NA(),CB7)</f>
        <v>302.31</v>
      </c>
      <c r="CC6" s="33">
        <f t="shared" si="9"/>
        <v>327.36</v>
      </c>
      <c r="CD6" s="33">
        <f t="shared" si="9"/>
        <v>321.37</v>
      </c>
      <c r="CE6" s="33">
        <f t="shared" si="9"/>
        <v>323.31</v>
      </c>
      <c r="CF6" s="33">
        <f t="shared" si="9"/>
        <v>242.92</v>
      </c>
      <c r="CG6" s="33">
        <f t="shared" si="9"/>
        <v>253.84</v>
      </c>
      <c r="CH6" s="33">
        <f t="shared" si="9"/>
        <v>257.02999999999997</v>
      </c>
      <c r="CI6" s="33">
        <f t="shared" si="9"/>
        <v>266.57</v>
      </c>
      <c r="CJ6" s="33">
        <f t="shared" si="9"/>
        <v>241.18</v>
      </c>
      <c r="CK6" s="32" t="str">
        <f>IF(CK7="","",IF(CK7="-","【-】","【"&amp;SUBSTITUTE(TEXT(CK7,"#,##0.00"),"-","△")&amp;"】"))</f>
        <v>【267.61】</v>
      </c>
      <c r="CL6" s="33">
        <f>IF(CL7="",NA(),CL7)</f>
        <v>38.19</v>
      </c>
      <c r="CM6" s="33">
        <f t="shared" ref="CM6:CU6" si="10">IF(CM7="",NA(),CM7)</f>
        <v>38.590000000000003</v>
      </c>
      <c r="CN6" s="33">
        <f t="shared" si="10"/>
        <v>40.49</v>
      </c>
      <c r="CO6" s="33">
        <f t="shared" si="10"/>
        <v>41.37</v>
      </c>
      <c r="CP6" s="33">
        <f t="shared" si="10"/>
        <v>36.409999999999997</v>
      </c>
      <c r="CQ6" s="33">
        <f t="shared" si="10"/>
        <v>57.53</v>
      </c>
      <c r="CR6" s="33">
        <f t="shared" si="10"/>
        <v>60.03</v>
      </c>
      <c r="CS6" s="33">
        <f t="shared" si="10"/>
        <v>61.93</v>
      </c>
      <c r="CT6" s="33">
        <f t="shared" si="10"/>
        <v>58.06</v>
      </c>
      <c r="CU6" s="33">
        <f t="shared" si="10"/>
        <v>53.84</v>
      </c>
      <c r="CV6" s="32" t="str">
        <f>IF(CV7="","",IF(CV7="-","【-】","【"&amp;SUBSTITUTE(TEXT(CV7,"#,##0.00"),"-","△")&amp;"】"))</f>
        <v>【57.75】</v>
      </c>
      <c r="CW6" s="33">
        <f>IF(CW7="",NA(),CW7)</f>
        <v>90.83</v>
      </c>
      <c r="CX6" s="33">
        <f t="shared" ref="CX6:DF6" si="11">IF(CX7="",NA(),CX7)</f>
        <v>92.4</v>
      </c>
      <c r="CY6" s="33">
        <f t="shared" si="11"/>
        <v>92.68</v>
      </c>
      <c r="CZ6" s="33">
        <f t="shared" si="11"/>
        <v>93.76</v>
      </c>
      <c r="DA6" s="33">
        <f t="shared" si="11"/>
        <v>97.8</v>
      </c>
      <c r="DB6" s="33">
        <f t="shared" si="11"/>
        <v>76.78</v>
      </c>
      <c r="DC6" s="33">
        <f t="shared" si="11"/>
        <v>76.8</v>
      </c>
      <c r="DD6" s="33">
        <f t="shared" si="11"/>
        <v>77.25</v>
      </c>
      <c r="DE6" s="33">
        <f t="shared" si="11"/>
        <v>75.790000000000006</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324493</v>
      </c>
      <c r="D7" s="35">
        <v>47</v>
      </c>
      <c r="E7" s="35">
        <v>18</v>
      </c>
      <c r="F7" s="35">
        <v>0</v>
      </c>
      <c r="G7" s="35">
        <v>0</v>
      </c>
      <c r="H7" s="35" t="s">
        <v>96</v>
      </c>
      <c r="I7" s="35" t="s">
        <v>97</v>
      </c>
      <c r="J7" s="35" t="s">
        <v>98</v>
      </c>
      <c r="K7" s="35" t="s">
        <v>99</v>
      </c>
      <c r="L7" s="35" t="s">
        <v>100</v>
      </c>
      <c r="M7" s="36" t="s">
        <v>101</v>
      </c>
      <c r="N7" s="36" t="s">
        <v>102</v>
      </c>
      <c r="O7" s="36">
        <v>19.12</v>
      </c>
      <c r="P7" s="36">
        <v>100</v>
      </c>
      <c r="Q7" s="36">
        <v>3240</v>
      </c>
      <c r="R7" s="36">
        <v>11489</v>
      </c>
      <c r="S7" s="36">
        <v>419.29</v>
      </c>
      <c r="T7" s="36">
        <v>27.4</v>
      </c>
      <c r="U7" s="36">
        <v>2178</v>
      </c>
      <c r="V7" s="36">
        <v>0.4</v>
      </c>
      <c r="W7" s="36">
        <v>5445</v>
      </c>
      <c r="X7" s="36">
        <v>88.99</v>
      </c>
      <c r="Y7" s="36">
        <v>93.58</v>
      </c>
      <c r="Z7" s="36">
        <v>89.95</v>
      </c>
      <c r="AA7" s="36">
        <v>93.78</v>
      </c>
      <c r="AB7" s="36">
        <v>92.38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479.43</v>
      </c>
      <c r="BF7" s="36">
        <v>16.809999999999999</v>
      </c>
      <c r="BG7" s="36">
        <v>21.13</v>
      </c>
      <c r="BH7" s="36">
        <v>155.33000000000001</v>
      </c>
      <c r="BI7" s="36">
        <v>26.14</v>
      </c>
      <c r="BJ7" s="36">
        <v>442.18</v>
      </c>
      <c r="BK7" s="36">
        <v>421.01</v>
      </c>
      <c r="BL7" s="36">
        <v>430.64</v>
      </c>
      <c r="BM7" s="36">
        <v>446.63</v>
      </c>
      <c r="BN7" s="36">
        <v>261.08</v>
      </c>
      <c r="BO7" s="36">
        <v>375.36</v>
      </c>
      <c r="BP7" s="36">
        <v>58.29</v>
      </c>
      <c r="BQ7" s="36">
        <v>56.83</v>
      </c>
      <c r="BR7" s="36">
        <v>53.92</v>
      </c>
      <c r="BS7" s="36">
        <v>54.3</v>
      </c>
      <c r="BT7" s="36">
        <v>55.52</v>
      </c>
      <c r="BU7" s="36">
        <v>61.59</v>
      </c>
      <c r="BV7" s="36">
        <v>58.98</v>
      </c>
      <c r="BW7" s="36">
        <v>58.78</v>
      </c>
      <c r="BX7" s="36">
        <v>58.53</v>
      </c>
      <c r="BY7" s="36">
        <v>68.61</v>
      </c>
      <c r="BZ7" s="36">
        <v>60.44</v>
      </c>
      <c r="CA7" s="36">
        <v>296.14</v>
      </c>
      <c r="CB7" s="36">
        <v>302.31</v>
      </c>
      <c r="CC7" s="36">
        <v>327.36</v>
      </c>
      <c r="CD7" s="36">
        <v>321.37</v>
      </c>
      <c r="CE7" s="36">
        <v>323.31</v>
      </c>
      <c r="CF7" s="36">
        <v>242.92</v>
      </c>
      <c r="CG7" s="36">
        <v>253.84</v>
      </c>
      <c r="CH7" s="36">
        <v>257.02999999999997</v>
      </c>
      <c r="CI7" s="36">
        <v>266.57</v>
      </c>
      <c r="CJ7" s="36">
        <v>241.18</v>
      </c>
      <c r="CK7" s="36">
        <v>267.61</v>
      </c>
      <c r="CL7" s="36">
        <v>38.19</v>
      </c>
      <c r="CM7" s="36">
        <v>38.590000000000003</v>
      </c>
      <c r="CN7" s="36">
        <v>40.49</v>
      </c>
      <c r="CO7" s="36">
        <v>41.37</v>
      </c>
      <c r="CP7" s="36">
        <v>36.409999999999997</v>
      </c>
      <c r="CQ7" s="36">
        <v>57.53</v>
      </c>
      <c r="CR7" s="36">
        <v>60.03</v>
      </c>
      <c r="CS7" s="36">
        <v>61.93</v>
      </c>
      <c r="CT7" s="36">
        <v>58.06</v>
      </c>
      <c r="CU7" s="36">
        <v>53.84</v>
      </c>
      <c r="CV7" s="36">
        <v>57.75</v>
      </c>
      <c r="CW7" s="36">
        <v>90.83</v>
      </c>
      <c r="CX7" s="36">
        <v>92.4</v>
      </c>
      <c r="CY7" s="36">
        <v>92.68</v>
      </c>
      <c r="CZ7" s="36">
        <v>93.76</v>
      </c>
      <c r="DA7" s="36">
        <v>97.8</v>
      </c>
      <c r="DB7" s="36">
        <v>76.78</v>
      </c>
      <c r="DC7" s="36">
        <v>76.8</v>
      </c>
      <c r="DD7" s="36">
        <v>77.25</v>
      </c>
      <c r="DE7" s="36">
        <v>75.790000000000006</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ohnan-gesui</cp:lastModifiedBy>
  <dcterms:created xsi:type="dcterms:W3CDTF">2016-02-03T09:26:10Z</dcterms:created>
  <dcterms:modified xsi:type="dcterms:W3CDTF">2016-02-22T00:11:09Z</dcterms:modified>
  <cp:category/>
</cp:coreProperties>
</file>