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<sst xmlns="http://schemas.openxmlformats.org/spreadsheetml/2006/main" count="218" uniqueCount="108">
  <si>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</si>
  <si>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</si>
  <si>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</si>
  <si>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</si>
  <si>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</si>
  <si>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</si>
  <si>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</si>
  <si>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</si>
  <si>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</si>
  <si>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</si>
  <si>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</si>
  <si>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</si>
  <si>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</si>
  <si>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</si>
  <si>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</si>
  <si>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</si>
  <si>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</si>
  <si>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</si>
  <si>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</si>
  <si>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</si>
  <si>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</si>
  <si>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</si>
  <si>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</si>
  <si>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</si>
  <si>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</si>
  <si>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</si>
  <si>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</si>
  <si>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</si>
  <si>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</si>
  <si>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</si>
  <si>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</si>
  <si>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</si>
  <si>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</si>
  <si>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</si>
  <si>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</si>
  <si>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</si>
  <si>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</si>
  <si>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</si>
  <si>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</si>
  <si>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</si>
  <si>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</si>
  <si>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</si>
  <si>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</si>
  <si>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</si>
  <si>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</si>
  <si>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</si>
  <si>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</si>
  <si>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</si>
  <si>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</si>
  <si>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</si>
  <si>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</si>
  <si>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</si>
  <si>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</si>
  <si>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</si>
  <si>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</si>
  <si>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</si>
  <si>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</si>
  <si>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</si>
  <si>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</si>
  <si>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</si>
  <si>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</si>
  <si>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</si>
  <si>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</si>
  <si>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</si>
  <si>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</si>
  <si>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</si>
  <si>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</si>
  <si>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</si>
  <si>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</si>
  <si>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</si>
  <si>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</si>
  <si>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</si>
  <si>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</si>
  <si>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</si>
  <si>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</si>
  <si>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</si>
  <si>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</si>
  <si>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</si>
  <si>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</si>
  <si>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</si>
  <si>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</si>
  <si>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</si>
  <si>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</si>
  <si>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</si>
  <si>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</si>
  <si>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</si>
  <si>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</si>
  <si>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</si>
  <si>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</si>
  <si>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</si>
  <si>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</si>
  <si>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</si>
  <si>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</si>
  <si>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</si>
  <si>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</si>
  <si>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</si>
  <si>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</si>
  <si>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</si>
  <si>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</si>
  <si>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</si>
  <si>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</si>
  <si>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</si>
  <si>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</si>
  <si>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</si>
  <si>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</si>
  <si>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④について、平成23年度より水道再編事業により借入が増加傾向にある。
⑤について、5年の期間が約60%前後であり、給水収益以外の収入（一般会計繰入金）にも頼っている傾向がある。
⑥について、平成24・25年度以外は比較的平均値となっている。今後においては効率的な修繕を行い費用削減といった経営改善を必要とする。
⑦⑧について、老朽管の漏水等多いため、今後は維持管理または計画的な管路更新を進めることにより、今後改善して行きたい。</t>
    <rPh sb="6" eb="8">
      <t>ヘイセイ</t>
    </rPh>
    <rPh sb="10" eb="11">
      <t>ネン</t>
    </rPh>
    <rPh sb="11" eb="12">
      <t>ド</t>
    </rPh>
    <rPh sb="14" eb="16">
      <t>スイドウ</t>
    </rPh>
    <rPh sb="16" eb="18">
      <t>サイヘン</t>
    </rPh>
    <rPh sb="18" eb="20">
      <t>ジギョウ</t>
    </rPh>
    <rPh sb="23" eb="24">
      <t>シャク</t>
    </rPh>
    <rPh sb="24" eb="25">
      <t>ニュウ</t>
    </rPh>
    <rPh sb="26" eb="28">
      <t>ゾウカ</t>
    </rPh>
    <rPh sb="28" eb="30">
      <t>ケイコウ</t>
    </rPh>
    <rPh sb="42" eb="43">
      <t>ネン</t>
    </rPh>
    <rPh sb="44" eb="46">
      <t>キカン</t>
    </rPh>
    <rPh sb="47" eb="48">
      <t>ヤク</t>
    </rPh>
    <rPh sb="51" eb="53">
      <t>ゼンゴ</t>
    </rPh>
    <rPh sb="57" eb="59">
      <t>キュウスイ</t>
    </rPh>
    <rPh sb="59" eb="61">
      <t>シュウエキ</t>
    </rPh>
    <rPh sb="61" eb="63">
      <t>イガイ</t>
    </rPh>
    <rPh sb="64" eb="66">
      <t>シュウニュウ</t>
    </rPh>
    <rPh sb="67" eb="69">
      <t>イッパン</t>
    </rPh>
    <rPh sb="69" eb="71">
      <t>カイケイ</t>
    </rPh>
    <rPh sb="71" eb="73">
      <t>クリイレ</t>
    </rPh>
    <rPh sb="73" eb="74">
      <t>キン</t>
    </rPh>
    <rPh sb="77" eb="78">
      <t>タヨ</t>
    </rPh>
    <rPh sb="82" eb="84">
      <t>ケイコウ</t>
    </rPh>
    <rPh sb="95" eb="97">
      <t>ヘイセイ</t>
    </rPh>
    <rPh sb="102" eb="103">
      <t>ネン</t>
    </rPh>
    <rPh sb="103" eb="104">
      <t>ド</t>
    </rPh>
    <rPh sb="104" eb="106">
      <t>イガイ</t>
    </rPh>
    <rPh sb="107" eb="110">
      <t>ヒカクテキ</t>
    </rPh>
    <rPh sb="110" eb="113">
      <t>ヘイキンチ</t>
    </rPh>
    <rPh sb="120" eb="122">
      <t>コンゴ</t>
    </rPh>
    <rPh sb="127" eb="129">
      <t>コウリツ</t>
    </rPh>
    <rPh sb="129" eb="130">
      <t>テキ</t>
    </rPh>
    <rPh sb="131" eb="133">
      <t>シュウゼン</t>
    </rPh>
    <rPh sb="134" eb="135">
      <t>オコナ</t>
    </rPh>
    <rPh sb="138" eb="140">
      <t>サクゲン</t>
    </rPh>
    <rPh sb="144" eb="146">
      <t>ケイエイ</t>
    </rPh>
    <rPh sb="146" eb="148">
      <t>カイゼン</t>
    </rPh>
    <rPh sb="149" eb="151">
      <t>ヒツヨウ</t>
    </rPh>
    <rPh sb="163" eb="165">
      <t>ロウキュウ</t>
    </rPh>
    <rPh sb="165" eb="166">
      <t>カン</t>
    </rPh>
    <rPh sb="167" eb="169">
      <t>ロウスイ</t>
    </rPh>
    <rPh sb="169" eb="170">
      <t>トウ</t>
    </rPh>
    <rPh sb="170" eb="171">
      <t>オオ</t>
    </rPh>
    <rPh sb="175" eb="177">
      <t>コンゴ</t>
    </rPh>
    <rPh sb="178" eb="180">
      <t>イジ</t>
    </rPh>
    <rPh sb="180" eb="182">
      <t>カンリ</t>
    </rPh>
    <rPh sb="185" eb="188">
      <t>ケイカクテキ</t>
    </rPh>
    <rPh sb="189" eb="191">
      <t>カンロ</t>
    </rPh>
    <rPh sb="191" eb="193">
      <t>コウシン</t>
    </rPh>
    <rPh sb="194" eb="195">
      <t>スス</t>
    </rPh>
    <rPh sb="203" eb="205">
      <t>コンゴ</t>
    </rPh>
    <rPh sb="205" eb="207">
      <t>カイゼン</t>
    </rPh>
    <rPh sb="209" eb="210">
      <t>ユ</t>
    </rPh>
    <phoneticPr fontId="4"/>
  </si>
  <si>
    <t>本町は９地域に分かれた簡易水道事業が存在し、全体的に老朽化が進み、管路の漏水等が増加傾向にあるため計画的に管路更新を行わなければならない。現在の水道施設の管路更新については、１地区の簡水において更新中である。</t>
    <rPh sb="0" eb="2">
      <t>ホンチョウ</t>
    </rPh>
    <rPh sb="4" eb="6">
      <t>チイキ</t>
    </rPh>
    <rPh sb="7" eb="8">
      <t>ワ</t>
    </rPh>
    <rPh sb="11" eb="13">
      <t>カンイ</t>
    </rPh>
    <rPh sb="13" eb="15">
      <t>スイドウ</t>
    </rPh>
    <rPh sb="15" eb="17">
      <t>ジギョウ</t>
    </rPh>
    <rPh sb="18" eb="20">
      <t>ソンザイ</t>
    </rPh>
    <rPh sb="22" eb="25">
      <t>ゼンタイテキ</t>
    </rPh>
    <rPh sb="26" eb="29">
      <t>ロウキュウカ</t>
    </rPh>
    <rPh sb="30" eb="31">
      <t>スス</t>
    </rPh>
    <rPh sb="33" eb="35">
      <t>カンロ</t>
    </rPh>
    <rPh sb="36" eb="38">
      <t>ロウスイ</t>
    </rPh>
    <rPh sb="38" eb="39">
      <t>トウ</t>
    </rPh>
    <rPh sb="40" eb="42">
      <t>ゾウカ</t>
    </rPh>
    <rPh sb="42" eb="44">
      <t>ケイコウ</t>
    </rPh>
    <rPh sb="49" eb="52">
      <t>ケイカクテキ</t>
    </rPh>
    <rPh sb="53" eb="55">
      <t>カンロ</t>
    </rPh>
    <rPh sb="55" eb="57">
      <t>コウシン</t>
    </rPh>
    <rPh sb="58" eb="59">
      <t>オコナ</t>
    </rPh>
    <rPh sb="69" eb="71">
      <t>ゲンザイ</t>
    </rPh>
    <rPh sb="88" eb="90">
      <t>チク</t>
    </rPh>
    <phoneticPr fontId="4"/>
  </si>
  <si>
    <t>９地域に分かれた簡水事業中、１地域においては平成２３年度からの簡易水道再編事業により施設及び管路について、特に平成２５年から２６年に大幅に管路更新を行っている。他の８地域の簡水事業についてはこれから計画的に維持管理費の経費見直し等を行い、また、健全な運営をしつつ更新を図って行きたい。</t>
    <rPh sb="1" eb="3">
      <t>チイキ</t>
    </rPh>
    <rPh sb="4" eb="5">
      <t>ワ</t>
    </rPh>
    <rPh sb="8" eb="10">
      <t>カンスイ</t>
    </rPh>
    <rPh sb="10" eb="12">
      <t>ジギョウ</t>
    </rPh>
    <rPh sb="12" eb="13">
      <t>チュウ</t>
    </rPh>
    <rPh sb="15" eb="17">
      <t>チイキ</t>
    </rPh>
    <rPh sb="22" eb="24">
      <t>ヘイセイ</t>
    </rPh>
    <rPh sb="26" eb="27">
      <t>ネン</t>
    </rPh>
    <rPh sb="27" eb="28">
      <t>ド</t>
    </rPh>
    <rPh sb="31" eb="33">
      <t>カンイ</t>
    </rPh>
    <rPh sb="33" eb="35">
      <t>スイドウ</t>
    </rPh>
    <rPh sb="35" eb="37">
      <t>サイヘン</t>
    </rPh>
    <rPh sb="37" eb="39">
      <t>ジギョウ</t>
    </rPh>
    <rPh sb="42" eb="44">
      <t>シセツ</t>
    </rPh>
    <rPh sb="44" eb="45">
      <t>オヨ</t>
    </rPh>
    <rPh sb="46" eb="48">
      <t>カンロ</t>
    </rPh>
    <rPh sb="53" eb="54">
      <t>トク</t>
    </rPh>
    <rPh sb="55" eb="57">
      <t>ヘイセイ</t>
    </rPh>
    <rPh sb="59" eb="60">
      <t>ネン</t>
    </rPh>
    <rPh sb="64" eb="65">
      <t>ネン</t>
    </rPh>
    <rPh sb="66" eb="68">
      <t>オオハバ</t>
    </rPh>
    <rPh sb="69" eb="71">
      <t>カンロ</t>
    </rPh>
    <rPh sb="71" eb="73">
      <t>コウシン</t>
    </rPh>
    <rPh sb="74" eb="75">
      <t>オコナ</t>
    </rPh>
    <rPh sb="80" eb="81">
      <t>タ</t>
    </rPh>
    <rPh sb="83" eb="85">
      <t>チイキ</t>
    </rPh>
    <rPh sb="86" eb="88">
      <t>カンスイ</t>
    </rPh>
    <rPh sb="88" eb="90">
      <t>ジギョウ</t>
    </rPh>
    <rPh sb="99" eb="102">
      <t>ケイカクテキ</t>
    </rPh>
    <rPh sb="103" eb="105">
      <t>イジ</t>
    </rPh>
    <rPh sb="105" eb="107">
      <t>カンリ</t>
    </rPh>
    <rPh sb="107" eb="108">
      <t>ヒ</t>
    </rPh>
    <rPh sb="109" eb="111">
      <t>ケイヒ</t>
    </rPh>
    <rPh sb="111" eb="113">
      <t>ミナオ</t>
    </rPh>
    <rPh sb="114" eb="115">
      <t>トウ</t>
    </rPh>
    <rPh sb="116" eb="117">
      <t>オコナ</t>
    </rPh>
    <rPh sb="122" eb="124">
      <t>ケンゼン</t>
    </rPh>
    <rPh sb="125" eb="127">
      <t>ウンエイ</t>
    </rPh>
    <rPh sb="131" eb="133">
      <t>コウシン</t>
    </rPh>
    <rPh sb="134" eb="135">
      <t>ハカ</t>
    </rPh>
    <rPh sb="137" eb="138">
      <t>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</si>
</sst>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0.06</c:v>
                </c:pt>
                <c:pt idx="2">
                  <c:v>0.17</c:v>
                </c:pt>
                <c:pt idx="3">
                  <c:v>1.33</c:v>
                </c:pt>
                <c:pt idx="4">
                  <c:v>1.84</c:v>
                </c:pt>
              </c:numCache>
            </c:numRef>
          </c:val>
        </c:ser>
        <c:dLbls>
          <c:showLegendKey val="0"/>
          <c:showVal val="0"/>
          <c:showCatName val="0"/>
          <c:showSerName val="0"/>
          <c:showPercent val="0"/>
          <c:showBubbleSize val="0"/>
        </c:dLbls>
        <c:gapWidth val="150"/>
        <c:axId val="101016704"/>
        <c:axId val="101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01016704"/>
        <c:axId val="101018624"/>
      </c:lineChart>
      <c:dateAx>
        <c:axId val="101016704"/>
        <c:scaling>
          <c:orientation val="minMax"/>
        </c:scaling>
        <c:delete val="1"/>
        <c:axPos val="b"/>
        <c:numFmt formatCode="ge" sourceLinked="1"/>
        <c:majorTickMark val="none"/>
        <c:minorTickMark val="none"/>
        <c:tickLblPos val="none"/>
        <c:crossAx val="101018624"/>
        <c:crosses val="autoZero"/>
        <c:auto val="1"/>
        <c:lblOffset val="100"/>
        <c:baseTimeUnit val="years"/>
      </c:dateAx>
      <c:valAx>
        <c:axId val="101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62.03</c:v>
                </c:pt>
                <c:pt idx="1">
                  <c:v>59.72</c:v>
                </c:pt>
                <c:pt idx="2">
                  <c:v>57.96</c:v>
                </c:pt>
                <c:pt idx="3">
                  <c:v>58.41</c:v>
                </c:pt>
                <c:pt idx="4">
                  <c:v>58.63</c:v>
                </c:pt>
              </c:numCache>
            </c:numRef>
          </c:val>
        </c:ser>
        <c:dLbls>
          <c:showLegendKey val="0"/>
          <c:showVal val="0"/>
          <c:showCatName val="0"/>
          <c:showSerName val="0"/>
          <c:showPercent val="0"/>
          <c:showBubbleSize val="0"/>
        </c:dLbls>
        <c:gapWidth val="150"/>
        <c:axId val="109037056"/>
        <c:axId val="10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9037056"/>
        <c:axId val="109038976"/>
      </c:lineChart>
      <c:dateAx>
        <c:axId val="109037056"/>
        <c:scaling>
          <c:orientation val="minMax"/>
        </c:scaling>
        <c:delete val="1"/>
        <c:axPos val="b"/>
        <c:numFmt formatCode="ge" sourceLinked="1"/>
        <c:majorTickMark val="none"/>
        <c:minorTickMark val="none"/>
        <c:tickLblPos val="none"/>
        <c:crossAx val="109038976"/>
        <c:crosses val="autoZero"/>
        <c:auto val="1"/>
        <c:lblOffset val="100"/>
        <c:baseTimeUnit val="years"/>
      </c:dateAx>
      <c:valAx>
        <c:axId val="10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70.48</c:v>
                </c:pt>
                <c:pt idx="1">
                  <c:v>72.11</c:v>
                </c:pt>
                <c:pt idx="2">
                  <c:v>72.58</c:v>
                </c:pt>
                <c:pt idx="3">
                  <c:v>70.540000000000006</c:v>
                </c:pt>
                <c:pt idx="4">
                  <c:v>68.75</c:v>
                </c:pt>
              </c:numCache>
            </c:numRef>
          </c:val>
        </c:ser>
        <c:dLbls>
          <c:showLegendKey val="0"/>
          <c:showVal val="0"/>
          <c:showCatName val="0"/>
          <c:showSerName val="0"/>
          <c:showPercent val="0"/>
          <c:showBubbleSize val="0"/>
        </c:dLbls>
        <c:gapWidth val="150"/>
        <c:axId val="109077632"/>
        <c:axId val="1090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9077632"/>
        <c:axId val="109079552"/>
      </c:lineChart>
      <c:dateAx>
        <c:axId val="109077632"/>
        <c:scaling>
          <c:orientation val="minMax"/>
        </c:scaling>
        <c:delete val="1"/>
        <c:axPos val="b"/>
        <c:numFmt formatCode="ge" sourceLinked="1"/>
        <c:majorTickMark val="none"/>
        <c:minorTickMark val="none"/>
        <c:tickLblPos val="none"/>
        <c:crossAx val="109079552"/>
        <c:crosses val="autoZero"/>
        <c:auto val="1"/>
        <c:lblOffset val="100"/>
        <c:baseTimeUnit val="years"/>
      </c:dateAx>
      <c:valAx>
        <c:axId val="1090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79.62</c:v>
                </c:pt>
                <c:pt idx="1">
                  <c:v>78.97</c:v>
                </c:pt>
                <c:pt idx="2">
                  <c:v>86.83</c:v>
                </c:pt>
                <c:pt idx="3">
                  <c:v>91.84</c:v>
                </c:pt>
                <c:pt idx="4">
                  <c:v>78.56</c:v>
                </c:pt>
              </c:numCache>
            </c:numRef>
          </c:val>
        </c:ser>
        <c:dLbls>
          <c:showLegendKey val="0"/>
          <c:showVal val="0"/>
          <c:showCatName val="0"/>
          <c:showSerName val="0"/>
          <c:showPercent val="0"/>
          <c:showBubbleSize val="0"/>
        </c:dLbls>
        <c:gapWidth val="150"/>
        <c:axId val="101057280"/>
        <c:axId val="1010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01057280"/>
        <c:axId val="101059200"/>
      </c:lineChart>
      <c:dateAx>
        <c:axId val="101057280"/>
        <c:scaling>
          <c:orientation val="minMax"/>
        </c:scaling>
        <c:delete val="1"/>
        <c:axPos val="b"/>
        <c:numFmt formatCode="ge" sourceLinked="1"/>
        <c:majorTickMark val="none"/>
        <c:minorTickMark val="none"/>
        <c:tickLblPos val="none"/>
        <c:crossAx val="101059200"/>
        <c:crosses val="autoZero"/>
        <c:auto val="1"/>
        <c:lblOffset val="100"/>
        <c:baseTimeUnit val="years"/>
      </c:dateAx>
      <c:valAx>
        <c:axId val="1010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97856"/>
        <c:axId val="1010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97856"/>
        <c:axId val="101099776"/>
      </c:lineChart>
      <c:dateAx>
        <c:axId val="101097856"/>
        <c:scaling>
          <c:orientation val="minMax"/>
        </c:scaling>
        <c:delete val="1"/>
        <c:axPos val="b"/>
        <c:numFmt formatCode="ge" sourceLinked="1"/>
        <c:majorTickMark val="none"/>
        <c:minorTickMark val="none"/>
        <c:tickLblPos val="none"/>
        <c:crossAx val="101099776"/>
        <c:crosses val="autoZero"/>
        <c:auto val="1"/>
        <c:lblOffset val="100"/>
        <c:baseTimeUnit val="years"/>
      </c:dateAx>
      <c:valAx>
        <c:axId val="1010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57344"/>
        <c:axId val="102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57344"/>
        <c:axId val="102459264"/>
      </c:lineChart>
      <c:dateAx>
        <c:axId val="102457344"/>
        <c:scaling>
          <c:orientation val="minMax"/>
        </c:scaling>
        <c:delete val="1"/>
        <c:axPos val="b"/>
        <c:numFmt formatCode="ge" sourceLinked="1"/>
        <c:majorTickMark val="none"/>
        <c:minorTickMark val="none"/>
        <c:tickLblPos val="none"/>
        <c:crossAx val="102459264"/>
        <c:crosses val="autoZero"/>
        <c:auto val="1"/>
        <c:lblOffset val="100"/>
        <c:baseTimeUnit val="years"/>
      </c:dateAx>
      <c:valAx>
        <c:axId val="102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55296"/>
        <c:axId val="1088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55296"/>
        <c:axId val="108857216"/>
      </c:lineChart>
      <c:dateAx>
        <c:axId val="108855296"/>
        <c:scaling>
          <c:orientation val="minMax"/>
        </c:scaling>
        <c:delete val="1"/>
        <c:axPos val="b"/>
        <c:numFmt formatCode="ge" sourceLinked="1"/>
        <c:majorTickMark val="none"/>
        <c:minorTickMark val="none"/>
        <c:tickLblPos val="none"/>
        <c:crossAx val="108857216"/>
        <c:crosses val="autoZero"/>
        <c:auto val="1"/>
        <c:lblOffset val="100"/>
        <c:baseTimeUnit val="years"/>
      </c:dateAx>
      <c:valAx>
        <c:axId val="1088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883328"/>
        <c:axId val="1089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83328"/>
        <c:axId val="108901888"/>
      </c:lineChart>
      <c:dateAx>
        <c:axId val="108883328"/>
        <c:scaling>
          <c:orientation val="minMax"/>
        </c:scaling>
        <c:delete val="1"/>
        <c:axPos val="b"/>
        <c:numFmt formatCode="ge" sourceLinked="1"/>
        <c:majorTickMark val="none"/>
        <c:minorTickMark val="none"/>
        <c:tickLblPos val="none"/>
        <c:crossAx val="108901888"/>
        <c:crosses val="autoZero"/>
        <c:auto val="1"/>
        <c:lblOffset val="100"/>
        <c:baseTimeUnit val="years"/>
      </c:dateAx>
      <c:valAx>
        <c:axId val="1089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1221.06</c:v>
                </c:pt>
                <c:pt idx="1">
                  <c:v>1225.03</c:v>
                </c:pt>
                <c:pt idx="2">
                  <c:v>1251.48</c:v>
                </c:pt>
                <c:pt idx="3">
                  <c:v>1298.01</c:v>
                </c:pt>
                <c:pt idx="4">
                  <c:v>1291.8599999999999</c:v>
                </c:pt>
              </c:numCache>
            </c:numRef>
          </c:val>
        </c:ser>
        <c:dLbls>
          <c:showLegendKey val="0"/>
          <c:showVal val="0"/>
          <c:showCatName val="0"/>
          <c:showSerName val="0"/>
          <c:showPercent val="0"/>
          <c:showBubbleSize val="0"/>
        </c:dLbls>
        <c:gapWidth val="150"/>
        <c:axId val="108915712"/>
        <c:axId val="109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8915712"/>
        <c:axId val="109528192"/>
      </c:lineChart>
      <c:dateAx>
        <c:axId val="108915712"/>
        <c:scaling>
          <c:orientation val="minMax"/>
        </c:scaling>
        <c:delete val="1"/>
        <c:axPos val="b"/>
        <c:numFmt formatCode="ge" sourceLinked="1"/>
        <c:majorTickMark val="none"/>
        <c:minorTickMark val="none"/>
        <c:tickLblPos val="none"/>
        <c:crossAx val="109528192"/>
        <c:crosses val="autoZero"/>
        <c:auto val="1"/>
        <c:lblOffset val="100"/>
        <c:baseTimeUnit val="years"/>
      </c:dateAx>
      <c:valAx>
        <c:axId val="109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62.41</c:v>
                </c:pt>
                <c:pt idx="1">
                  <c:v>60.14</c:v>
                </c:pt>
                <c:pt idx="2">
                  <c:v>59.35</c:v>
                </c:pt>
                <c:pt idx="3">
                  <c:v>60.21</c:v>
                </c:pt>
                <c:pt idx="4">
                  <c:v>60.76</c:v>
                </c:pt>
              </c:numCache>
            </c:numRef>
          </c:val>
        </c:ser>
        <c:dLbls>
          <c:showLegendKey val="0"/>
          <c:showVal val="0"/>
          <c:showCatName val="0"/>
          <c:showSerName val="0"/>
          <c:showPercent val="0"/>
          <c:showBubbleSize val="0"/>
        </c:dLbls>
        <c:gapWidth val="150"/>
        <c:axId val="109562496"/>
        <c:axId val="109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9562496"/>
        <c:axId val="109572864"/>
      </c:lineChart>
      <c:dateAx>
        <c:axId val="109562496"/>
        <c:scaling>
          <c:orientation val="minMax"/>
        </c:scaling>
        <c:delete val="1"/>
        <c:axPos val="b"/>
        <c:numFmt formatCode="ge" sourceLinked="1"/>
        <c:majorTickMark val="none"/>
        <c:minorTickMark val="none"/>
        <c:tickLblPos val="none"/>
        <c:crossAx val="109572864"/>
        <c:crosses val="autoZero"/>
        <c:auto val="1"/>
        <c:lblOffset val="100"/>
        <c:baseTimeUnit val="years"/>
      </c:dateAx>
      <c:valAx>
        <c:axId val="1095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335.15</c:v>
                </c:pt>
                <c:pt idx="1">
                  <c:v>349.35</c:v>
                </c:pt>
                <c:pt idx="2">
                  <c:v>356.45</c:v>
                </c:pt>
                <c:pt idx="3">
                  <c:v>348.97</c:v>
                </c:pt>
                <c:pt idx="4">
                  <c:v>357.33</c:v>
                </c:pt>
              </c:numCache>
            </c:numRef>
          </c:val>
        </c:ser>
        <c:dLbls>
          <c:showLegendKey val="0"/>
          <c:showVal val="0"/>
          <c:showCatName val="0"/>
          <c:showSerName val="0"/>
          <c:showPercent val="0"/>
          <c:showBubbleSize val="0"/>
        </c:dLbls>
        <c:gapWidth val="150"/>
        <c:axId val="109012864"/>
        <c:axId val="1090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9012864"/>
        <c:axId val="109023232"/>
      </c:lineChart>
      <c:dateAx>
        <c:axId val="109012864"/>
        <c:scaling>
          <c:orientation val="minMax"/>
        </c:scaling>
        <c:delete val="1"/>
        <c:axPos val="b"/>
        <c:numFmt formatCode="ge" sourceLinked="1"/>
        <c:majorTickMark val="none"/>
        <c:minorTickMark val="none"/>
        <c:tickLblPos val="none"/>
        <c:crossAx val="109023232"/>
        <c:crosses val="autoZero"/>
        <c:auto val="1"/>
        <c:lblOffset val="100"/>
        <c:baseTimeUnit val="years"/>
      </c:dateAx>
      <c:valAx>
        <c:axId val="1090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美郷町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5198</v>
      </c>
      <c r="AJ8" s="74"/>
      <c r="AK8" s="74"/>
      <c r="AL8" s="74"/>
      <c r="AM8" s="74"/>
      <c r="AN8" s="74"/>
      <c r="AO8" s="74"/>
      <c r="AP8" s="75"/>
      <c r="AQ8" s="56">
        <f>データ!R6</f>
        <v>282.92</v>
      </c>
      <c r="AR8" s="56"/>
      <c r="AS8" s="56"/>
      <c r="AT8" s="56"/>
      <c r="AU8" s="56"/>
      <c r="AV8" s="56"/>
      <c r="AW8" s="56"/>
      <c r="AX8" s="56"/>
      <c r="AY8" s="56">
        <f>データ!S6</f>
        <v>18.37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79.64</v>
      </c>
      <c r="S10" s="56"/>
      <c r="T10" s="56"/>
      <c r="U10" s="56"/>
      <c r="V10" s="56"/>
      <c r="W10" s="56"/>
      <c r="X10" s="56"/>
      <c r="Y10" s="56"/>
      <c r="Z10" s="64">
        <f>データ!P6</f>
        <v>3528</v>
      </c>
      <c r="AA10" s="64"/>
      <c r="AB10" s="64"/>
      <c r="AC10" s="64"/>
      <c r="AD10" s="64"/>
      <c r="AE10" s="64"/>
      <c r="AF10" s="64"/>
      <c r="AG10" s="64"/>
      <c r="AH10" s="2"/>
      <c r="AI10" s="64">
        <f>データ!T6</f>
        <v>4110</v>
      </c>
      <c r="AJ10" s="64"/>
      <c r="AK10" s="64"/>
      <c r="AL10" s="64"/>
      <c r="AM10" s="64"/>
      <c r="AN10" s="64"/>
      <c r="AO10" s="64"/>
      <c r="AP10" s="64"/>
      <c r="AQ10" s="56">
        <f>データ!U6</f>
        <v>17.54</v>
      </c>
      <c r="AR10" s="56"/>
      <c r="AS10" s="56"/>
      <c r="AT10" s="56"/>
      <c r="AU10" s="56"/>
      <c r="AV10" s="56"/>
      <c r="AW10" s="56"/>
      <c r="AX10" s="56"/>
      <c r="AY10" s="56">
        <f>データ!V6</f>
        <v>234.32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324485</v>
      </c>
      <c r="D6" s="31">
        <f t="shared" si="3"/>
        <v>47</v>
      </c>
      <c r="E6" s="31">
        <f t="shared" si="3"/>
        <v>1</v>
      </c>
      <c r="F6" s="31">
        <f t="shared" si="3"/>
        <v>0</v>
      </c>
      <c r="G6" s="31">
        <f t="shared" si="3"/>
        <v>0</v>
      </c>
      <c r="H6" s="31" t="str">
        <f t="shared" si="3"/>
        <v>島根県　美郷町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79.64</v>
      </c>
      <c r="P6" s="32">
        <f t="shared" si="3"/>
        <v>3528</v>
      </c>
      <c r="Q6" s="32">
        <f t="shared" si="3"/>
        <v>5198</v>
      </c>
      <c r="R6" s="32">
        <f t="shared" si="3"/>
        <v>282.92</v>
      </c>
      <c r="S6" s="32">
        <f t="shared" si="3"/>
        <v>18.37</v>
      </c>
      <c r="T6" s="32">
        <f t="shared" si="3"/>
        <v>4110</v>
      </c>
      <c r="U6" s="32">
        <f t="shared" si="3"/>
        <v>17.54</v>
      </c>
      <c r="V6" s="32">
        <f t="shared" si="3"/>
        <v>234.32</v>
      </c>
      <c r="W6" s="33">
        <f>IF(W7="",NA(),W7)</f>
        <v>79.62</v>
      </c>
      <c r="X6" s="33">
        <f t="shared" ref="X6:AF6" si="4">IF(X7="",NA(),X7)</f>
        <v>78.97</v>
      </c>
      <c r="Y6" s="33">
        <f t="shared" si="4"/>
        <v>86.83</v>
      </c>
      <c r="Z6" s="33">
        <f t="shared" si="4"/>
        <v>91.84</v>
      </c>
      <c r="AA6" s="33">
        <f t="shared" si="4"/>
        <v>78.56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1221.06</v>
      </c>
      <c r="BE6" s="33">
        <f t="shared" ref="BE6:BM6" si="7">IF(BE7="",NA(),BE7)</f>
        <v>1225.03</v>
      </c>
      <c r="BF6" s="33">
        <f t="shared" si="7"/>
        <v>1251.48</v>
      </c>
      <c r="BG6" s="33">
        <f t="shared" si="7"/>
        <v>1298.01</v>
      </c>
      <c r="BH6" s="33">
        <f t="shared" si="7"/>
        <v>1291.8599999999999</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62.41</v>
      </c>
      <c r="BP6" s="33">
        <f t="shared" ref="BP6:BX6" si="8">IF(BP7="",NA(),BP7)</f>
        <v>60.14</v>
      </c>
      <c r="BQ6" s="33">
        <f t="shared" si="8"/>
        <v>59.35</v>
      </c>
      <c r="BR6" s="33">
        <f t="shared" si="8"/>
        <v>60.21</v>
      </c>
      <c r="BS6" s="33">
        <f t="shared" si="8"/>
        <v>60.76</v>
      </c>
      <c r="BT6" s="33">
        <f t="shared" si="8"/>
        <v>57.51</v>
      </c>
      <c r="BU6" s="33">
        <f t="shared" si="8"/>
        <v>56.46</v>
      </c>
      <c r="BV6" s="33">
        <f t="shared" si="8"/>
        <v>19.77</v>
      </c>
      <c r="BW6" s="33">
        <f t="shared" si="8"/>
        <v>34.25</v>
      </c>
      <c r="BX6" s="33">
        <f t="shared" si="8"/>
        <v>46.48</v>
      </c>
      <c r="BY6" s="32" t="str">
        <f>IF(BY7="","",IF(BY7="-","【-】","【"&amp;SUBSTITUTE(TEXT(BY7,"#,##0.00"),"-","△")&amp;"】"))</f>
        <v>【36.33】</v>
      </c>
      <c r="BZ6" s="33">
        <f>IF(BZ7="",NA(),BZ7)</f>
        <v>335.15</v>
      </c>
      <c r="CA6" s="33">
        <f t="shared" ref="CA6:CI6" si="9">IF(CA7="",NA(),CA7)</f>
        <v>349.35</v>
      </c>
      <c r="CB6" s="33">
        <f t="shared" si="9"/>
        <v>356.45</v>
      </c>
      <c r="CC6" s="33">
        <f t="shared" si="9"/>
        <v>348.97</v>
      </c>
      <c r="CD6" s="33">
        <f t="shared" si="9"/>
        <v>357.33</v>
      </c>
      <c r="CE6" s="33">
        <f t="shared" si="9"/>
        <v>291.83</v>
      </c>
      <c r="CF6" s="33">
        <f t="shared" si="9"/>
        <v>306.49</v>
      </c>
      <c r="CG6" s="33">
        <f t="shared" si="9"/>
        <v>878.73</v>
      </c>
      <c r="CH6" s="33">
        <f t="shared" si="9"/>
        <v>501.18</v>
      </c>
      <c r="CI6" s="33">
        <f t="shared" si="9"/>
        <v>376.61</v>
      </c>
      <c r="CJ6" s="32" t="str">
        <f>IF(CJ7="","",IF(CJ7="-","【-】","【"&amp;SUBSTITUTE(TEXT(CJ7,"#,##0.00"),"-","△")&amp;"】"))</f>
        <v>【476.46】</v>
      </c>
      <c r="CK6" s="33">
        <f>IF(CK7="",NA(),CK7)</f>
        <v>62.03</v>
      </c>
      <c r="CL6" s="33">
        <f t="shared" ref="CL6:CT6" si="10">IF(CL7="",NA(),CL7)</f>
        <v>59.72</v>
      </c>
      <c r="CM6" s="33">
        <f t="shared" si="10"/>
        <v>57.96</v>
      </c>
      <c r="CN6" s="33">
        <f t="shared" si="10"/>
        <v>58.41</v>
      </c>
      <c r="CO6" s="33">
        <f t="shared" si="10"/>
        <v>58.63</v>
      </c>
      <c r="CP6" s="33">
        <f t="shared" si="10"/>
        <v>57.95</v>
      </c>
      <c r="CQ6" s="33">
        <f t="shared" si="10"/>
        <v>58.25</v>
      </c>
      <c r="CR6" s="33">
        <f t="shared" si="10"/>
        <v>57.17</v>
      </c>
      <c r="CS6" s="33">
        <f t="shared" si="10"/>
        <v>57.55</v>
      </c>
      <c r="CT6" s="33">
        <f t="shared" si="10"/>
        <v>57.43</v>
      </c>
      <c r="CU6" s="32" t="str">
        <f>IF(CU7="","",IF(CU7="-","【-】","【"&amp;SUBSTITUTE(TEXT(CU7,"#,##0.00"),"-","△")&amp;"】"))</f>
        <v>【58.19】</v>
      </c>
      <c r="CV6" s="33">
        <f>IF(CV7="",NA(),CV7)</f>
        <v>70.48</v>
      </c>
      <c r="CW6" s="33">
        <f t="shared" ref="CW6:DE6" si="11">IF(CW7="",NA(),CW7)</f>
        <v>72.11</v>
      </c>
      <c r="CX6" s="33">
        <f t="shared" si="11"/>
        <v>72.58</v>
      </c>
      <c r="CY6" s="33">
        <f t="shared" si="11"/>
        <v>70.540000000000006</v>
      </c>
      <c r="CZ6" s="33">
        <f t="shared" si="11"/>
        <v>68.75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0.06</v>
      </c>
      <c r="EE6" s="33">
        <f t="shared" si="14"/>
        <v>0.17</v>
      </c>
      <c r="EF6" s="33">
        <f t="shared" si="14"/>
        <v>1.33</v>
      </c>
      <c r="EG6" s="33">
        <f t="shared" si="14"/>
        <v>1.84</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324485</v>
      </c>
      <c r="D7" s="35">
        <v>47</v>
      </c>
      <c r="E7" s="35">
        <v>1</v>
      </c>
      <c r="F7" s="35">
        <v>0</v>
      </c>
      <c r="G7" s="35">
        <v>0</v>
      </c>
      <c r="H7" s="35" t="s">
        <v>93</v>
      </c>
      <c r="I7" s="35" t="s">
        <v>94</v>
      </c>
      <c r="J7" s="35" t="s">
        <v>95</v>
      </c>
      <c r="K7" s="35" t="s">
        <v>96</v>
      </c>
      <c r="L7" s="35" t="s">
        <v>97</v>
      </c>
      <c r="M7" s="36" t="s">
        <v>98</v>
      </c>
      <c r="N7" s="36" t="s">
        <v>99</v>
      </c>
      <c r="O7" s="36">
        <v>79.64</v>
      </c>
      <c r="P7" s="36">
        <v>3528</v>
      </c>
      <c r="Q7" s="36">
        <v>5198</v>
      </c>
      <c r="R7" s="36">
        <v>282.92</v>
      </c>
      <c r="S7" s="36">
        <v>18.37</v>
      </c>
      <c r="T7" s="36">
        <v>4110</v>
      </c>
      <c r="U7" s="36">
        <v>17.54</v>
      </c>
      <c r="V7" s="36">
        <v>234.32</v>
      </c>
      <c r="W7" s="36">
        <v>79.62</v>
      </c>
      <c r="X7" s="36">
        <v>78.97</v>
      </c>
      <c r="Y7" s="36">
        <v>86.83</v>
      </c>
      <c r="Z7" s="36">
        <v>91.84</v>
      </c>
      <c r="AA7" s="36">
        <v>78.56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1221.06</v>
      </c>
      <c r="BE7" s="36">
        <v>1225.03</v>
      </c>
      <c r="BF7" s="36">
        <v>1251.48</v>
      </c>
      <c r="BG7" s="36">
        <v>1298.01</v>
      </c>
      <c r="BH7" s="36">
        <v>1291.8599999999999</v>
      </c>
      <c r="BI7" s="36">
        <v>1137.3599999999999</v>
      </c>
      <c r="BJ7" s="36">
        <v>1124.6400000000001</v>
      </c>
      <c r="BK7" s="36">
        <v>1108.26</v>
      </c>
      <c r="BL7" s="36">
        <v>1113.76</v>
      </c>
      <c r="BM7" s="36">
        <v>1125.69</v>
      </c>
      <c r="BN7" s="36">
        <v>1239.32</v>
      </c>
      <c r="BO7" s="36">
        <v>62.41</v>
      </c>
      <c r="BP7" s="36">
        <v>60.14</v>
      </c>
      <c r="BQ7" s="36">
        <v>59.35</v>
      </c>
      <c r="BR7" s="36">
        <v>60.21</v>
      </c>
      <c r="BS7" s="36">
        <v>60.76</v>
      </c>
      <c r="BT7" s="36">
        <v>57.51</v>
      </c>
      <c r="BU7" s="36">
        <v>56.46</v>
      </c>
      <c r="BV7" s="36">
        <v>19.77</v>
      </c>
      <c r="BW7" s="36">
        <v>34.25</v>
      </c>
      <c r="BX7" s="36">
        <v>46.48</v>
      </c>
      <c r="BY7" s="36">
        <v>36.33</v>
      </c>
      <c r="BZ7" s="36">
        <v>335.15</v>
      </c>
      <c r="CA7" s="36">
        <v>349.35</v>
      </c>
      <c r="CB7" s="36">
        <v>356.45</v>
      </c>
      <c r="CC7" s="36">
        <v>348.97</v>
      </c>
      <c r="CD7" s="36">
        <v>357.33</v>
      </c>
      <c r="CE7" s="36">
        <v>291.83</v>
      </c>
      <c r="CF7" s="36">
        <v>306.49</v>
      </c>
      <c r="CG7" s="36">
        <v>878.73</v>
      </c>
      <c r="CH7" s="36">
        <v>501.18</v>
      </c>
      <c r="CI7" s="36">
        <v>376.61</v>
      </c>
      <c r="CJ7" s="36">
        <v>476.46</v>
      </c>
      <c r="CK7" s="36">
        <v>62.03</v>
      </c>
      <c r="CL7" s="36">
        <v>59.72</v>
      </c>
      <c r="CM7" s="36">
        <v>57.96</v>
      </c>
      <c r="CN7" s="36">
        <v>58.41</v>
      </c>
      <c r="CO7" s="36">
        <v>58.63</v>
      </c>
      <c r="CP7" s="36">
        <v>57.95</v>
      </c>
      <c r="CQ7" s="36">
        <v>58.25</v>
      </c>
      <c r="CR7" s="36">
        <v>57.17</v>
      </c>
      <c r="CS7" s="36">
        <v>57.55</v>
      </c>
      <c r="CT7" s="36">
        <v>57.43</v>
      </c>
      <c r="CU7" s="36">
        <v>58.19</v>
      </c>
      <c r="CV7" s="36">
        <v>70.48</v>
      </c>
      <c r="CW7" s="36">
        <v>72.11</v>
      </c>
      <c r="CX7" s="36">
        <v>72.58</v>
      </c>
      <c r="CY7" s="36">
        <v>70.540000000000006</v>
      </c>
      <c r="CZ7" s="36">
        <v>68.75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0.06</v>
      </c>
      <c r="EE7" s="36">
        <v>0.17</v>
      </c>
      <c r="EF7" s="36">
        <v>1.33</v>
      </c>
      <c r="EG7" s="36">
        <v>1.84</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松島　孝徳</cp:lastModifiedBy>
  <cp:lastPrinted>2016-02-15T23:47:45Z</cp:lastPrinted>
  <dcterms:created xsi:type="dcterms:W3CDTF">2016-01-18T05:05:03Z</dcterms:created>
  <dcterms:modified xsi:type="dcterms:W3CDTF">2016-02-25T00:50:34Z</dcterms:modified>
</cp:coreProperties>
</file>