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下水道\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<sst xmlns="http://schemas.openxmlformats.org/spreadsheetml/2006/main" count="237" uniqueCount="111">
  <si>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</si>
  <si>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</si>
  <si>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</si>
  <si>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</si>
  <si>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</si>
  <si>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</si>
  <si>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</si>
  <si>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</si>
  <si>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</si>
  <si>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</si>
  <si>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</si>
  <si>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</si>
  <si>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</si>
  <si>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</si>
  <si>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</si>
  <si>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</si>
  <si>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</si>
  <si>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</si>
  <si>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</si>
  <si>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</si>
  <si>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</si>
  <si>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</si>
  <si>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</si>
  <si>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</si>
  <si>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</si>
  <si>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</si>
  <si>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</si>
  <si>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</si>
  <si>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</si>
  <si>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</si>
  <si>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</si>
  <si>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</si>
  <si>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</si>
  <si>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</si>
  <si>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</si>
  <si>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</si>
  <si>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</si>
  <si>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</si>
  <si>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</si>
  <si>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</si>
  <si>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</si>
  <si>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</si>
  <si>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</si>
  <si>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</si>
  <si>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</si>
  <si>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</si>
  <si>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</si>
  <si>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</si>
  <si>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</si>
  <si>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</si>
  <si>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</si>
  <si>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</si>
  <si>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</si>
  <si>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</si>
  <si>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</si>
  <si>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</si>
  <si>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</si>
  <si>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</si>
  <si>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</si>
  <si>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</si>
  <si>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</si>
  <si>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</si>
  <si>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</si>
  <si>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</si>
  <si>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</si>
  <si>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</si>
  <si>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</si>
  <si>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</si>
  <si>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</si>
  <si>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</si>
  <si>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</si>
  <si>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</si>
  <si>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</si>
  <si>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</si>
  <si>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</si>
  <si>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</si>
  <si>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</si>
  <si>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</si>
  <si>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</si>
  <si>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</si>
  <si>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</si>
  <si>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</si>
  <si>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</si>
  <si>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</si>
  <si>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</si>
  <si>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</si>
  <si>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</si>
  <si>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</si>
  <si>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</si>
  <si>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</si>
  <si>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</si>
  <si>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</si>
  <si>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</si>
  <si>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</si>
  <si>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</si>
  <si>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</si>
  <si>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</si>
  <si>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</si>
  <si>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</si>
  <si>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</si>
  <si>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</si>
  <si>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</si>
  <si>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</si>
  <si>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</si>
  <si>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</si>
  <si>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</si>
  <si>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</si>
  <si>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</si>
  <si>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使用料で回収すべき経費をほとんど使用料で賄えていない状況であり、比率も横ばいである。
⑥汚水処理原価
　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ジギョウ</t>
    </rPh>
    <rPh sb="108" eb="110">
      <t>キボ</t>
    </rPh>
    <rPh sb="111" eb="112">
      <t>チイ</t>
    </rPh>
    <rPh sb="117" eb="119">
      <t>リョウキン</t>
    </rPh>
    <rPh sb="119" eb="121">
      <t>シュウニュウ</t>
    </rPh>
    <rPh sb="122" eb="123">
      <t>タイ</t>
    </rPh>
    <rPh sb="125" eb="127">
      <t>キギョウ</t>
    </rPh>
    <rPh sb="127" eb="128">
      <t>サイ</t>
    </rPh>
    <rPh sb="128" eb="130">
      <t>ザンダカ</t>
    </rPh>
    <rPh sb="131" eb="133">
      <t>ワリアイ</t>
    </rPh>
    <rPh sb="134" eb="136">
      <t>ルイジ</t>
    </rPh>
    <rPh sb="136" eb="138">
      <t>ダンタイ</t>
    </rPh>
    <rPh sb="139" eb="142">
      <t>ヘイキンチ</t>
    </rPh>
    <rPh sb="143" eb="145">
      <t>オオハバ</t>
    </rPh>
    <rPh sb="146" eb="148">
      <t>ウワマワ</t>
    </rPh>
    <rPh sb="155" eb="157">
      <t>ケイヒ</t>
    </rPh>
    <rPh sb="157" eb="159">
      <t>カイシュウ</t>
    </rPh>
    <rPh sb="159" eb="160">
      <t>リツ</t>
    </rPh>
    <rPh sb="162" eb="165">
      <t>シヨウリョウ</t>
    </rPh>
    <rPh sb="166" eb="168">
      <t>カイシュウ</t>
    </rPh>
    <rPh sb="171" eb="173">
      <t>ケイヒ</t>
    </rPh>
    <rPh sb="178" eb="181">
      <t>シヨウリョウ</t>
    </rPh>
    <rPh sb="182" eb="183">
      <t>マカナ</t>
    </rPh>
    <rPh sb="188" eb="190">
      <t>ジョウキョウ</t>
    </rPh>
    <rPh sb="194" eb="196">
      <t>ヒリツ</t>
    </rPh>
    <rPh sb="197" eb="198">
      <t>ヨコ</t>
    </rPh>
    <rPh sb="206" eb="208">
      <t>オスイ</t>
    </rPh>
    <rPh sb="208" eb="210">
      <t>ショリ</t>
    </rPh>
    <rPh sb="210" eb="212">
      <t>ゲンカ</t>
    </rPh>
    <rPh sb="214" eb="216">
      <t>ユウシュウ</t>
    </rPh>
    <rPh sb="216" eb="218">
      <t>スイリョウ</t>
    </rPh>
    <rPh sb="224" eb="226">
      <t>オスイ</t>
    </rPh>
    <rPh sb="226" eb="228">
      <t>ショリ</t>
    </rPh>
    <rPh sb="228" eb="229">
      <t>ヒ</t>
    </rPh>
    <rPh sb="229" eb="230">
      <t>ヨウ</t>
    </rPh>
    <rPh sb="231" eb="233">
      <t>ゾウカ</t>
    </rPh>
    <rPh sb="235" eb="237">
      <t>ルイジ</t>
    </rPh>
    <rPh sb="237" eb="239">
      <t>ダンタイ</t>
    </rPh>
    <rPh sb="240" eb="243">
      <t>ヘイキンチ</t>
    </rPh>
    <rPh sb="244" eb="245">
      <t>タイ</t>
    </rPh>
    <rPh sb="247" eb="250">
      <t>コウリツテキ</t>
    </rPh>
    <rPh sb="251" eb="253">
      <t>オスイ</t>
    </rPh>
    <rPh sb="253" eb="255">
      <t>ショリ</t>
    </rPh>
    <rPh sb="256" eb="258">
      <t>ジッシ</t>
    </rPh>
    <rPh sb="268" eb="270">
      <t>ジョウタイ</t>
    </rPh>
    <rPh sb="276" eb="279">
      <t>スイセンカ</t>
    </rPh>
    <rPh sb="279" eb="280">
      <t>リツ</t>
    </rPh>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</si>
  <si>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63" eb="165">
      <t>コウエイ</t>
    </rPh>
    <rPh sb="165" eb="167">
      <t>キギョウ</t>
    </rPh>
    <rPh sb="167" eb="169">
      <t>カイケイ</t>
    </rPh>
    <rPh sb="170" eb="172">
      <t>テキヨウ</t>
    </rPh>
    <rPh sb="176" eb="178">
      <t>ケントウ</t>
    </rPh>
    <rPh sb="179" eb="180">
      <t>オコナ</t>
    </rPh>
    <phoneticPr fontId="4"/>
  </si>
  <si>
    <t>　今後機器設備類の老朽化に伴い修繕費用が必要になってくると想定される。</t>
    <rPh sb="1" eb="3">
      <t>コンゴ</t>
    </rPh>
    <rPh sb="3" eb="5">
      <t>キキ</t>
    </rPh>
    <rPh sb="5" eb="7">
      <t>セツビ</t>
    </rPh>
    <rPh sb="7" eb="8">
      <t>ルイ</t>
    </rPh>
    <rPh sb="9" eb="12">
      <t>ロウキュウカ</t>
    </rPh>
    <rPh sb="13" eb="14">
      <t>トモナ</t>
    </rPh>
    <rPh sb="15" eb="17">
      <t>シュウゼン</t>
    </rPh>
    <rPh sb="17" eb="19">
      <t>ヒヨウ</t>
    </rPh>
    <rPh sb="20" eb="22">
      <t>ヒツヨウ</t>
    </rPh>
    <rPh sb="29" eb="3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</si>
</sst>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384208"/>
        <c:axId val="23459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5384208"/>
        <c:axId val="234594744"/>
      </c:lineChart>
      <c:dateAx>
        <c:axId val="165384208"/>
        <c:scaling>
          <c:orientation val="minMax"/>
        </c:scaling>
        <c:delete val="1"/>
        <c:axPos val="b"/>
        <c:numFmt formatCode="ge" sourceLinked="1"/>
        <c:majorTickMark val="none"/>
        <c:minorTickMark val="none"/>
        <c:tickLblPos val="none"/>
        <c:crossAx val="234594744"/>
        <c:crosses val="autoZero"/>
        <c:auto val="1"/>
        <c:lblOffset val="100"/>
        <c:baseTimeUnit val="years"/>
      </c:dateAx>
      <c:valAx>
        <c:axId val="2345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547800"/>
        <c:axId val="2355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235547800"/>
        <c:axId val="235548192"/>
      </c:lineChart>
      <c:dateAx>
        <c:axId val="235547800"/>
        <c:scaling>
          <c:orientation val="minMax"/>
        </c:scaling>
        <c:delete val="1"/>
        <c:axPos val="b"/>
        <c:numFmt formatCode="ge" sourceLinked="1"/>
        <c:majorTickMark val="none"/>
        <c:minorTickMark val="none"/>
        <c:tickLblPos val="none"/>
        <c:crossAx val="235548192"/>
        <c:crosses val="autoZero"/>
        <c:auto val="1"/>
        <c:lblOffset val="100"/>
        <c:baseTimeUnit val="years"/>
      </c:dateAx>
      <c:valAx>
        <c:axId val="2355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4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5549368"/>
        <c:axId val="2355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235549368"/>
        <c:axId val="235549760"/>
      </c:lineChart>
      <c:dateAx>
        <c:axId val="235549368"/>
        <c:scaling>
          <c:orientation val="minMax"/>
        </c:scaling>
        <c:delete val="1"/>
        <c:axPos val="b"/>
        <c:numFmt formatCode="ge" sourceLinked="1"/>
        <c:majorTickMark val="none"/>
        <c:minorTickMark val="none"/>
        <c:tickLblPos val="none"/>
        <c:crossAx val="235549760"/>
        <c:crosses val="autoZero"/>
        <c:auto val="1"/>
        <c:lblOffset val="100"/>
        <c:baseTimeUnit val="years"/>
      </c:dateAx>
      <c:valAx>
        <c:axId val="235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4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87.21</c:v>
                </c:pt>
                <c:pt idx="1">
                  <c:v>83.4</c:v>
                </c:pt>
                <c:pt idx="2">
                  <c:v>79.31</c:v>
                </c:pt>
                <c:pt idx="3">
                  <c:v>84.8</c:v>
                </c:pt>
                <c:pt idx="4">
                  <c:v>82.07</c:v>
                </c:pt>
              </c:numCache>
            </c:numRef>
          </c:val>
        </c:ser>
        <c:dLbls>
          <c:showLegendKey val="0"/>
          <c:showVal val="0"/>
          <c:showCatName val="0"/>
          <c:showSerName val="0"/>
          <c:showPercent val="0"/>
          <c:showBubbleSize val="0"/>
        </c:dLbls>
        <c:gapWidth val="150"/>
        <c:axId val="235189888"/>
        <c:axId val="2351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189888"/>
        <c:axId val="235190272"/>
      </c:lineChart>
      <c:dateAx>
        <c:axId val="235189888"/>
        <c:scaling>
          <c:orientation val="minMax"/>
        </c:scaling>
        <c:delete val="1"/>
        <c:axPos val="b"/>
        <c:numFmt formatCode="ge" sourceLinked="1"/>
        <c:majorTickMark val="none"/>
        <c:minorTickMark val="none"/>
        <c:tickLblPos val="none"/>
        <c:crossAx val="235190272"/>
        <c:crosses val="autoZero"/>
        <c:auto val="1"/>
        <c:lblOffset val="100"/>
        <c:baseTimeUnit val="years"/>
      </c:dateAx>
      <c:valAx>
        <c:axId val="2351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35320"/>
        <c:axId val="23523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35320"/>
        <c:axId val="235239800"/>
      </c:lineChart>
      <c:dateAx>
        <c:axId val="235235320"/>
        <c:scaling>
          <c:orientation val="minMax"/>
        </c:scaling>
        <c:delete val="1"/>
        <c:axPos val="b"/>
        <c:numFmt formatCode="ge" sourceLinked="1"/>
        <c:majorTickMark val="none"/>
        <c:minorTickMark val="none"/>
        <c:tickLblPos val="none"/>
        <c:crossAx val="235239800"/>
        <c:crosses val="autoZero"/>
        <c:auto val="1"/>
        <c:lblOffset val="100"/>
        <c:baseTimeUnit val="years"/>
      </c:dateAx>
      <c:valAx>
        <c:axId val="23523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3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04800"/>
        <c:axId val="23318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04800"/>
        <c:axId val="233187576"/>
      </c:lineChart>
      <c:dateAx>
        <c:axId val="235204800"/>
        <c:scaling>
          <c:orientation val="minMax"/>
        </c:scaling>
        <c:delete val="1"/>
        <c:axPos val="b"/>
        <c:numFmt formatCode="ge" sourceLinked="1"/>
        <c:majorTickMark val="none"/>
        <c:minorTickMark val="none"/>
        <c:tickLblPos val="none"/>
        <c:crossAx val="233187576"/>
        <c:crosses val="autoZero"/>
        <c:auto val="1"/>
        <c:lblOffset val="100"/>
        <c:baseTimeUnit val="years"/>
      </c:dateAx>
      <c:valAx>
        <c:axId val="23318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191104"/>
        <c:axId val="23319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191104"/>
        <c:axId val="233191496"/>
      </c:lineChart>
      <c:dateAx>
        <c:axId val="233191104"/>
        <c:scaling>
          <c:orientation val="minMax"/>
        </c:scaling>
        <c:delete val="1"/>
        <c:axPos val="b"/>
        <c:numFmt formatCode="ge" sourceLinked="1"/>
        <c:majorTickMark val="none"/>
        <c:minorTickMark val="none"/>
        <c:tickLblPos val="none"/>
        <c:crossAx val="233191496"/>
        <c:crosses val="autoZero"/>
        <c:auto val="1"/>
        <c:lblOffset val="100"/>
        <c:baseTimeUnit val="years"/>
      </c:dateAx>
      <c:valAx>
        <c:axId val="23319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193064"/>
        <c:axId val="23319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193064"/>
        <c:axId val="233193456"/>
      </c:lineChart>
      <c:dateAx>
        <c:axId val="233193064"/>
        <c:scaling>
          <c:orientation val="minMax"/>
        </c:scaling>
        <c:delete val="1"/>
        <c:axPos val="b"/>
        <c:numFmt formatCode="ge" sourceLinked="1"/>
        <c:majorTickMark val="none"/>
        <c:minorTickMark val="none"/>
        <c:tickLblPos val="none"/>
        <c:crossAx val="233193456"/>
        <c:crosses val="autoZero"/>
        <c:auto val="1"/>
        <c:lblOffset val="100"/>
        <c:baseTimeUnit val="years"/>
      </c:dateAx>
      <c:valAx>
        <c:axId val="2331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9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758.83</c:v>
                </c:pt>
                <c:pt idx="1">
                  <c:v>1092.9100000000001</c:v>
                </c:pt>
                <c:pt idx="2">
                  <c:v>1357.57</c:v>
                </c:pt>
                <c:pt idx="3">
                  <c:v>1324.06</c:v>
                </c:pt>
                <c:pt idx="4">
                  <c:v>1311.28</c:v>
                </c:pt>
              </c:numCache>
            </c:numRef>
          </c:val>
        </c:ser>
        <c:dLbls>
          <c:showLegendKey val="0"/>
          <c:showVal val="0"/>
          <c:showCatName val="0"/>
          <c:showSerName val="0"/>
          <c:showPercent val="0"/>
          <c:showBubbleSize val="0"/>
        </c:dLbls>
        <c:gapWidth val="150"/>
        <c:axId val="233190712"/>
        <c:axId val="23319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233190712"/>
        <c:axId val="233190320"/>
      </c:lineChart>
      <c:dateAx>
        <c:axId val="233190712"/>
        <c:scaling>
          <c:orientation val="minMax"/>
        </c:scaling>
        <c:delete val="1"/>
        <c:axPos val="b"/>
        <c:numFmt formatCode="ge" sourceLinked="1"/>
        <c:majorTickMark val="none"/>
        <c:minorTickMark val="none"/>
        <c:tickLblPos val="none"/>
        <c:crossAx val="233190320"/>
        <c:crosses val="autoZero"/>
        <c:auto val="1"/>
        <c:lblOffset val="100"/>
        <c:baseTimeUnit val="years"/>
      </c:dateAx>
      <c:valAx>
        <c:axId val="23319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35.44</c:v>
                </c:pt>
                <c:pt idx="1">
                  <c:v>33.51</c:v>
                </c:pt>
                <c:pt idx="2">
                  <c:v>36.979999999999997</c:v>
                </c:pt>
                <c:pt idx="3">
                  <c:v>35.159999999999997</c:v>
                </c:pt>
                <c:pt idx="4">
                  <c:v>32.54</c:v>
                </c:pt>
              </c:numCache>
            </c:numRef>
          </c:val>
        </c:ser>
        <c:dLbls>
          <c:showLegendKey val="0"/>
          <c:showVal val="0"/>
          <c:showCatName val="0"/>
          <c:showSerName val="0"/>
          <c:showPercent val="0"/>
          <c:showBubbleSize val="0"/>
        </c:dLbls>
        <c:gapWidth val="150"/>
        <c:axId val="233192672"/>
        <c:axId val="2353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233192672"/>
        <c:axId val="235361136"/>
      </c:lineChart>
      <c:dateAx>
        <c:axId val="233192672"/>
        <c:scaling>
          <c:orientation val="minMax"/>
        </c:scaling>
        <c:delete val="1"/>
        <c:axPos val="b"/>
        <c:numFmt formatCode="ge" sourceLinked="1"/>
        <c:majorTickMark val="none"/>
        <c:minorTickMark val="none"/>
        <c:tickLblPos val="none"/>
        <c:crossAx val="235361136"/>
        <c:crosses val="autoZero"/>
        <c:auto val="1"/>
        <c:lblOffset val="100"/>
        <c:baseTimeUnit val="years"/>
      </c:dateAx>
      <c:valAx>
        <c:axId val="2353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415.46</c:v>
                </c:pt>
                <c:pt idx="1">
                  <c:v>440.82</c:v>
                </c:pt>
                <c:pt idx="2">
                  <c:v>399.53</c:v>
                </c:pt>
                <c:pt idx="3">
                  <c:v>501.71</c:v>
                </c:pt>
                <c:pt idx="4">
                  <c:v>450.12</c:v>
                </c:pt>
              </c:numCache>
            </c:numRef>
          </c:val>
        </c:ser>
        <c:dLbls>
          <c:showLegendKey val="0"/>
          <c:showVal val="0"/>
          <c:showCatName val="0"/>
          <c:showSerName val="0"/>
          <c:showPercent val="0"/>
          <c:showBubbleSize val="0"/>
        </c:dLbls>
        <c:gapWidth val="150"/>
        <c:axId val="235362312"/>
        <c:axId val="235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235362312"/>
        <c:axId val="235546624"/>
      </c:lineChart>
      <c:dateAx>
        <c:axId val="235362312"/>
        <c:scaling>
          <c:orientation val="minMax"/>
        </c:scaling>
        <c:delete val="1"/>
        <c:axPos val="b"/>
        <c:numFmt formatCode="ge" sourceLinked="1"/>
        <c:majorTickMark val="none"/>
        <c:minorTickMark val="none"/>
        <c:tickLblPos val="none"/>
        <c:crossAx val="235546624"/>
        <c:crosses val="autoZero"/>
        <c:auto val="1"/>
        <c:lblOffset val="100"/>
        <c:baseTimeUnit val="years"/>
      </c:dateAx>
      <c:valAx>
        <c:axId val="235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6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40962</v>
      </c>
      <c r="AM8" s="47"/>
      <c r="AN8" s="47"/>
      <c r="AO8" s="47"/>
      <c r="AP8" s="47"/>
      <c r="AQ8" s="47"/>
      <c r="AR8" s="47"/>
      <c r="AS8" s="47"/>
      <c r="AT8" s="43">
        <f>データ!S6</f>
        <v>553.17999999999995</v>
      </c>
      <c r="AU8" s="43"/>
      <c r="AV8" s="43"/>
      <c r="AW8" s="43"/>
      <c r="AX8" s="43"/>
      <c r="AY8" s="43"/>
      <c r="AZ8" s="43"/>
      <c r="BA8" s="43"/>
      <c r="BB8" s="43">
        <f>データ!T6</f>
        <v>74.05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0.36</v>
      </c>
      <c r="Q10" s="43"/>
      <c r="R10" s="43"/>
      <c r="S10" s="43"/>
      <c r="T10" s="43"/>
      <c r="U10" s="43"/>
      <c r="V10" s="43"/>
      <c r="W10" s="43">
        <f>データ!P6</f>
        <v>100</v>
      </c>
      <c r="X10" s="43"/>
      <c r="Y10" s="43"/>
      <c r="Z10" s="43"/>
      <c r="AA10" s="43"/>
      <c r="AB10" s="43"/>
      <c r="AC10" s="43"/>
      <c r="AD10" s="47">
        <f>データ!Q6</f>
        <v>2678</v>
      </c>
      <c r="AE10" s="47"/>
      <c r="AF10" s="47"/>
      <c r="AG10" s="47"/>
      <c r="AH10" s="47"/>
      <c r="AI10" s="47"/>
      <c r="AJ10" s="47"/>
      <c r="AK10" s="2"/>
      <c r="AL10" s="47">
        <f>データ!U6</f>
        <v>147</v>
      </c>
      <c r="AM10" s="47"/>
      <c r="AN10" s="47"/>
      <c r="AO10" s="47"/>
      <c r="AP10" s="47"/>
      <c r="AQ10" s="47"/>
      <c r="AR10" s="47"/>
      <c r="AS10" s="47"/>
      <c r="AT10" s="43">
        <f>データ!V6</f>
        <v>0.03</v>
      </c>
      <c r="AU10" s="43"/>
      <c r="AV10" s="43"/>
      <c r="AW10" s="43"/>
      <c r="AX10" s="43"/>
      <c r="AY10" s="43"/>
      <c r="AZ10" s="43"/>
      <c r="BA10" s="43"/>
      <c r="BB10" s="43">
        <f>データ!W6</f>
        <v>4900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322091</v>
      </c>
      <c r="D6" s="31">
        <f t="shared" si="3"/>
        <v>47</v>
      </c>
      <c r="E6" s="31">
        <f t="shared" si="3"/>
        <v>18</v>
      </c>
      <c r="F6" s="31">
        <f t="shared" si="3"/>
        <v>1</v>
      </c>
      <c r="G6" s="31">
        <f t="shared" si="3"/>
        <v>0</v>
      </c>
      <c r="H6" s="31" t="str">
        <f t="shared" si="3"/>
        <v>島根県　雲南市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0.36</v>
      </c>
      <c r="P6" s="32">
        <f t="shared" si="3"/>
        <v>100</v>
      </c>
      <c r="Q6" s="32">
        <f t="shared" si="3"/>
        <v>2678</v>
      </c>
      <c r="R6" s="32">
        <f t="shared" si="3"/>
        <v>40962</v>
      </c>
      <c r="S6" s="32">
        <f t="shared" si="3"/>
        <v>553.17999999999995</v>
      </c>
      <c r="T6" s="32">
        <f t="shared" si="3"/>
        <v>74.05</v>
      </c>
      <c r="U6" s="32">
        <f t="shared" si="3"/>
        <v>147</v>
      </c>
      <c r="V6" s="32">
        <f t="shared" si="3"/>
        <v>0.03</v>
      </c>
      <c r="W6" s="32">
        <f t="shared" si="3"/>
        <v>4900</v>
      </c>
      <c r="X6" s="33">
        <f>IF(X7="",NA(),X7)</f>
        <v>87.21</v>
      </c>
      <c r="Y6" s="33">
        <f t="shared" ref="Y6:AG6" si="4">IF(Y7="",NA(),Y7)</f>
        <v>83.4</v>
      </c>
      <c r="Z6" s="33">
        <f t="shared" si="4"/>
        <v>79.31</v>
      </c>
      <c r="AA6" s="33">
        <f t="shared" si="4"/>
        <v>84.8</v>
      </c>
      <c r="AB6" s="33">
        <f t="shared" si="4"/>
        <v>82.07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758.83</v>
      </c>
      <c r="BF6" s="33">
        <f t="shared" ref="BF6:BN6" si="7">IF(BF7="",NA(),BF7)</f>
        <v>1092.9100000000001</v>
      </c>
      <c r="BG6" s="33">
        <f t="shared" si="7"/>
        <v>1357.57</v>
      </c>
      <c r="BH6" s="33">
        <f t="shared" si="7"/>
        <v>1324.06</v>
      </c>
      <c r="BI6" s="33">
        <f t="shared" si="7"/>
        <v>1311.28</v>
      </c>
      <c r="BJ6" s="33">
        <f t="shared" si="7"/>
        <v>946.72</v>
      </c>
      <c r="BK6" s="33">
        <f t="shared" si="7"/>
        <v>844.96</v>
      </c>
      <c r="BL6" s="33">
        <f t="shared" si="7"/>
        <v>862.78</v>
      </c>
      <c r="BM6" s="33">
        <f t="shared" si="7"/>
        <v>799.41</v>
      </c>
      <c r="BN6" s="33">
        <f t="shared" si="7"/>
        <v>701.33</v>
      </c>
      <c r="BO6" s="32" t="str">
        <f>IF(BO7="","",IF(BO7="-","【-】","【"&amp;SUBSTITUTE(TEXT(BO7,"#,##0.00"),"-","△")&amp;"】"))</f>
        <v>【721.24】</v>
      </c>
      <c r="BP6" s="33">
        <f>IF(BP7="",NA(),BP7)</f>
        <v>35.44</v>
      </c>
      <c r="BQ6" s="33">
        <f t="shared" ref="BQ6:BY6" si="8">IF(BQ7="",NA(),BQ7)</f>
        <v>33.51</v>
      </c>
      <c r="BR6" s="33">
        <f t="shared" si="8"/>
        <v>36.979999999999997</v>
      </c>
      <c r="BS6" s="33">
        <f t="shared" si="8"/>
        <v>35.159999999999997</v>
      </c>
      <c r="BT6" s="33">
        <f t="shared" si="8"/>
        <v>32.54</v>
      </c>
      <c r="BU6" s="33">
        <f t="shared" si="8"/>
        <v>54.34</v>
      </c>
      <c r="BV6" s="33">
        <f t="shared" si="8"/>
        <v>51.86</v>
      </c>
      <c r="BW6" s="33">
        <f t="shared" si="8"/>
        <v>54.55</v>
      </c>
      <c r="BX6" s="33">
        <f t="shared" si="8"/>
        <v>51.57</v>
      </c>
      <c r="BY6" s="33">
        <f t="shared" si="8"/>
        <v>53.48</v>
      </c>
      <c r="BZ6" s="32" t="str">
        <f>IF(BZ7="","",IF(BZ7="-","【-】","【"&amp;SUBSTITUTE(TEXT(BZ7,"#,##0.00"),"-","△")&amp;"】"))</f>
        <v>【52.31】</v>
      </c>
      <c r="CA6" s="33">
        <f>IF(CA7="",NA(),CA7)</f>
        <v>415.46</v>
      </c>
      <c r="CB6" s="33">
        <f t="shared" ref="CB6:CJ6" si="9">IF(CB7="",NA(),CB7)</f>
        <v>440.82</v>
      </c>
      <c r="CC6" s="33">
        <f t="shared" si="9"/>
        <v>399.53</v>
      </c>
      <c r="CD6" s="33">
        <f t="shared" si="9"/>
        <v>501.71</v>
      </c>
      <c r="CE6" s="33">
        <f t="shared" si="9"/>
        <v>450.12</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t="str">
        <f>IF(CL7="",NA(),CL7)</f>
        <v>-</v>
      </c>
      <c r="CM6" s="33" t="str">
        <f t="shared" ref="CM6:CU6" si="10">IF(CM7="",NA(),CM7)</f>
        <v>-</v>
      </c>
      <c r="CN6" s="33" t="str">
        <f t="shared" si="10"/>
        <v>-</v>
      </c>
      <c r="CO6" s="33" t="str">
        <f t="shared" si="10"/>
        <v>-</v>
      </c>
      <c r="CP6" s="33" t="str">
        <f t="shared" si="10"/>
        <v>-</v>
      </c>
      <c r="CQ6" s="33">
        <f t="shared" si="10"/>
        <v>50</v>
      </c>
      <c r="CR6" s="33">
        <f t="shared" si="10"/>
        <v>55.42</v>
      </c>
      <c r="CS6" s="33">
        <f t="shared" si="10"/>
        <v>58.58</v>
      </c>
      <c r="CT6" s="33">
        <f t="shared" si="10"/>
        <v>48.69</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322091</v>
      </c>
      <c r="D7" s="35">
        <v>47</v>
      </c>
      <c r="E7" s="35">
        <v>18</v>
      </c>
      <c r="F7" s="35">
        <v>1</v>
      </c>
      <c r="G7" s="35">
        <v>0</v>
      </c>
      <c r="H7" s="35" t="s">
        <v>96</v>
      </c>
      <c r="I7" s="35" t="s">
        <v>97</v>
      </c>
      <c r="J7" s="35" t="s">
        <v>98</v>
      </c>
      <c r="K7" s="35" t="s">
        <v>99</v>
      </c>
      <c r="L7" s="35" t="s">
        <v>100</v>
      </c>
      <c r="M7" s="36" t="s">
        <v>101</v>
      </c>
      <c r="N7" s="36" t="s">
        <v>102</v>
      </c>
      <c r="O7" s="36">
        <v>0.36</v>
      </c>
      <c r="P7" s="36">
        <v>100</v>
      </c>
      <c r="Q7" s="36">
        <v>2678</v>
      </c>
      <c r="R7" s="36">
        <v>40962</v>
      </c>
      <c r="S7" s="36">
        <v>553.17999999999995</v>
      </c>
      <c r="T7" s="36">
        <v>74.05</v>
      </c>
      <c r="U7" s="36">
        <v>147</v>
      </c>
      <c r="V7" s="36">
        <v>0.03</v>
      </c>
      <c r="W7" s="36">
        <v>4900</v>
      </c>
      <c r="X7" s="36">
        <v>87.21</v>
      </c>
      <c r="Y7" s="36">
        <v>83.4</v>
      </c>
      <c r="Z7" s="36">
        <v>79.31</v>
      </c>
      <c r="AA7" s="36">
        <v>84.8</v>
      </c>
      <c r="AB7" s="36">
        <v>82.07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758.83</v>
      </c>
      <c r="BF7" s="36">
        <v>1092.9100000000001</v>
      </c>
      <c r="BG7" s="36">
        <v>1357.57</v>
      </c>
      <c r="BH7" s="36">
        <v>1324.06</v>
      </c>
      <c r="BI7" s="36">
        <v>1311.28</v>
      </c>
      <c r="BJ7" s="36">
        <v>946.72</v>
      </c>
      <c r="BK7" s="36">
        <v>844.96</v>
      </c>
      <c r="BL7" s="36">
        <v>862.78</v>
      </c>
      <c r="BM7" s="36">
        <v>799.41</v>
      </c>
      <c r="BN7" s="36">
        <v>701.33</v>
      </c>
      <c r="BO7" s="36">
        <v>721.24</v>
      </c>
      <c r="BP7" s="36">
        <v>35.44</v>
      </c>
      <c r="BQ7" s="36">
        <v>33.51</v>
      </c>
      <c r="BR7" s="36">
        <v>36.979999999999997</v>
      </c>
      <c r="BS7" s="36">
        <v>35.159999999999997</v>
      </c>
      <c r="BT7" s="36">
        <v>32.54</v>
      </c>
      <c r="BU7" s="36">
        <v>54.34</v>
      </c>
      <c r="BV7" s="36">
        <v>51.86</v>
      </c>
      <c r="BW7" s="36">
        <v>54.55</v>
      </c>
      <c r="BX7" s="36">
        <v>51.57</v>
      </c>
      <c r="BY7" s="36">
        <v>53.48</v>
      </c>
      <c r="BZ7" s="36">
        <v>52.31</v>
      </c>
      <c r="CA7" s="36">
        <v>415.46</v>
      </c>
      <c r="CB7" s="36">
        <v>440.82</v>
      </c>
      <c r="CC7" s="36">
        <v>399.53</v>
      </c>
      <c r="CD7" s="36">
        <v>501.71</v>
      </c>
      <c r="CE7" s="36">
        <v>450.12</v>
      </c>
      <c r="CF7" s="36">
        <v>273.08999999999997</v>
      </c>
      <c r="CG7" s="36">
        <v>297.51</v>
      </c>
      <c r="CH7" s="36">
        <v>275.64999999999998</v>
      </c>
      <c r="CI7" s="36">
        <v>282.5</v>
      </c>
      <c r="CJ7" s="36">
        <v>277.29000000000002</v>
      </c>
      <c r="CK7" s="36">
        <v>293.69</v>
      </c>
      <c r="CL7" s="36" t="s">
        <v>101</v>
      </c>
      <c r="CM7" s="36" t="s">
        <v>101</v>
      </c>
      <c r="CN7" s="36" t="s">
        <v>101</v>
      </c>
      <c r="CO7" s="36" t="s">
        <v>101</v>
      </c>
      <c r="CP7" s="36" t="s">
        <v>101</v>
      </c>
      <c r="CQ7" s="36">
        <v>50</v>
      </c>
      <c r="CR7" s="36">
        <v>55.42</v>
      </c>
      <c r="CS7" s="36">
        <v>58.58</v>
      </c>
      <c r="CT7" s="36">
        <v>48.69</v>
      </c>
      <c r="CU7" s="36">
        <v>52.52</v>
      </c>
      <c r="CV7" s="36">
        <v>52.19</v>
      </c>
      <c r="CW7" s="36">
        <v>100</v>
      </c>
      <c r="CX7" s="36">
        <v>100</v>
      </c>
      <c r="CY7" s="36">
        <v>100</v>
      </c>
      <c r="CZ7" s="36">
        <v>100</v>
      </c>
      <c r="DA7" s="36">
        <v>100</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2016-02-03T09:28:47Z</dcterms:created>
  <dcterms:modified xsi:type="dcterms:W3CDTF">2016-02-22T01:13:50Z</dcterms:modified>
  <cp:category/>
</cp:coreProperties>
</file>