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<sst xmlns="http://schemas.openxmlformats.org/spreadsheetml/2006/main" count="226" uniqueCount="111">
  <si>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</si>
  <si>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</si>
  <si>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</si>
  <si>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</si>
  <si>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</si>
  <si>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</si>
  <si>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</si>
  <si>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</si>
  <si>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</si>
  <si>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</si>
  <si>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</si>
  <si>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</si>
  <si>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</si>
  <si>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</si>
  <si>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</si>
  <si>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</si>
  <si>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</si>
  <si>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</si>
  <si>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</si>
  <si>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</si>
  <si>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</si>
  <si>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</si>
  <si>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</si>
  <si>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</si>
  <si>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</si>
  <si>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</si>
  <si>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</si>
  <si>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</si>
  <si>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</si>
  <si>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</si>
  <si>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</si>
  <si>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</si>
  <si>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</si>
  <si>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</si>
  <si>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</si>
  <si>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</si>
  <si>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</si>
  <si>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</si>
  <si>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</si>
  <si>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</si>
  <si>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</si>
  <si>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</si>
  <si>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</si>
  <si>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</si>
  <si>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</si>
  <si>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</si>
  <si>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</si>
  <si>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</si>
  <si>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</si>
  <si>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</si>
  <si>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</si>
  <si>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</si>
  <si>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</si>
  <si>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</si>
  <si>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</si>
  <si>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</si>
  <si>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</si>
  <si>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</si>
  <si>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</si>
  <si>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</si>
  <si>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</si>
  <si>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</si>
  <si>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</si>
  <si>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</si>
  <si>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</si>
  <si>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</si>
  <si>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</si>
  <si>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</si>
  <si>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</si>
  <si>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</si>
  <si>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</si>
  <si>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</si>
  <si>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</si>
  <si>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</si>
  <si>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</si>
  <si>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</si>
  <si>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</si>
  <si>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</si>
  <si>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</si>
  <si>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</si>
  <si>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</si>
  <si>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</si>
  <si>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</si>
  <si>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</si>
  <si>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</si>
  <si>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</si>
  <si>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</si>
  <si>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</si>
  <si>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</si>
  <si>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</si>
  <si>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</si>
  <si>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</si>
  <si>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</si>
  <si>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</si>
  <si>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</si>
  <si>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</si>
  <si>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江津市</t>
  </si>
  <si>
    <t>法非適用</t>
  </si>
  <si>
    <t>下水道事業</t>
  </si>
  <si>
    <t>小規模集合排水処理</t>
  </si>
  <si>
    <t>I3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</si>
  <si>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</si>
  <si>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</si>
  <si>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</si>
  <si>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</si>
  <si>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</si>
  <si>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</si>
  <si>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</si>
  <si>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施設においては、Ｈ14.2供用開始のため、老朽管の更新などはまだ行っていない。今後は、既存施設の長寿命化を図っていくとともに、施設更新の際は、将来需要の予測を踏まえて、施設・設備の性能の合理化などを検討していく必要がある。</t>
    <rPh sb="1" eb="4">
      <t>トウシセツ</t>
    </rPh>
    <rPh sb="15" eb="17">
      <t>キョウヨウ</t>
    </rPh>
    <rPh sb="17" eb="19">
      <t>カイシ</t>
    </rPh>
    <rPh sb="23" eb="25">
      <t>ロウキュウ</t>
    </rPh>
    <rPh sb="25" eb="26">
      <t>カン</t>
    </rPh>
    <rPh sb="27" eb="29">
      <t>コウシン</t>
    </rPh>
    <rPh sb="34" eb="35">
      <t>オコナ</t>
    </rPh>
    <rPh sb="41" eb="43">
      <t>コンゴ</t>
    </rPh>
    <rPh sb="45" eb="47">
      <t>キゾン</t>
    </rPh>
    <rPh sb="47" eb="49">
      <t>シセツ</t>
    </rPh>
    <rPh sb="50" eb="51">
      <t>チョウ</t>
    </rPh>
    <rPh sb="51" eb="54">
      <t>ジュミョウカ</t>
    </rPh>
    <rPh sb="55" eb="56">
      <t>ハカ</t>
    </rPh>
    <phoneticPr fontId="4"/>
  </si>
  <si>
    <t>　1処理区で90人槽1基。Ｈ14.2供用開始。整備事業は完了している。接続率は100％となっている。
　今後は人口減少等により、料金改定以外の使用料収入の急激な増は見込めない状況にある。施設は14年を経過しており、今後は施設の長寿命化対策及び更新への投資が必要となってくる。その費用を賄うため、中長期的な視点で、適正な料金設定について検討し、持続可能な施設となるよう、経常経費の削減など経営改善に向けた取り組みが必要となっている。</t>
    <rPh sb="2" eb="4">
      <t>ショリ</t>
    </rPh>
    <rPh sb="4" eb="5">
      <t>ク</t>
    </rPh>
    <rPh sb="8" eb="10">
      <t>ニンソウ</t>
    </rPh>
    <rPh sb="11" eb="12">
      <t>キ</t>
    </rPh>
    <rPh sb="18" eb="20">
      <t>キョウヨウ</t>
    </rPh>
    <rPh sb="20" eb="22">
      <t>カイシ</t>
    </rPh>
    <rPh sb="23" eb="25">
      <t>セイビ</t>
    </rPh>
    <rPh sb="25" eb="27">
      <t>ジギョウ</t>
    </rPh>
    <rPh sb="28" eb="30">
      <t>カンリョウ</t>
    </rPh>
    <rPh sb="35" eb="37">
      <t>セツゾク</t>
    </rPh>
    <rPh sb="37" eb="38">
      <t>リツ</t>
    </rPh>
    <rPh sb="52" eb="54">
      <t>コンゴ</t>
    </rPh>
    <rPh sb="55" eb="57">
      <t>ジンコウ</t>
    </rPh>
    <rPh sb="57" eb="60">
      <t>ゲンショウナド</t>
    </rPh>
    <rPh sb="64" eb="66">
      <t>リョウキン</t>
    </rPh>
    <rPh sb="66" eb="68">
      <t>カイテイ</t>
    </rPh>
    <rPh sb="68" eb="70">
      <t>イガイ</t>
    </rPh>
    <rPh sb="71" eb="74">
      <t>シヨウリョウ</t>
    </rPh>
    <rPh sb="74" eb="76">
      <t>シュウニュウ</t>
    </rPh>
    <rPh sb="77" eb="79">
      <t>キュウゲキ</t>
    </rPh>
    <rPh sb="80" eb="81">
      <t>ゾウ</t>
    </rPh>
    <rPh sb="82" eb="84">
      <t>ミコ</t>
    </rPh>
    <rPh sb="87" eb="89">
      <t>ジョウキョウ</t>
    </rPh>
    <rPh sb="93" eb="95">
      <t>シセツ</t>
    </rPh>
    <rPh sb="98" eb="99">
      <t>ネン</t>
    </rPh>
    <rPh sb="100" eb="102">
      <t>ケイカ</t>
    </rPh>
    <rPh sb="107" eb="109">
      <t>コンゴ</t>
    </rPh>
    <rPh sb="110" eb="112">
      <t>シセツ</t>
    </rPh>
    <rPh sb="113" eb="114">
      <t>チョウ</t>
    </rPh>
    <rPh sb="114" eb="117">
      <t>ジュミョウカ</t>
    </rPh>
    <rPh sb="117" eb="119">
      <t>タイサク</t>
    </rPh>
    <rPh sb="119" eb="120">
      <t>オヨ</t>
    </rPh>
    <rPh sb="121" eb="123">
      <t>コウシン</t>
    </rPh>
    <rPh sb="125" eb="127">
      <t>トウシ</t>
    </rPh>
    <rPh sb="128" eb="130">
      <t>ヒツヨウ</t>
    </rPh>
    <rPh sb="139" eb="141">
      <t>ヒヨウ</t>
    </rPh>
    <rPh sb="142" eb="143">
      <t>マカナ</t>
    </rPh>
    <rPh sb="147" eb="151">
      <t>チュウチョウキテキ</t>
    </rPh>
    <rPh sb="152" eb="154">
      <t>シテン</t>
    </rPh>
    <rPh sb="156" eb="158">
      <t>テキセイ</t>
    </rPh>
    <rPh sb="159" eb="161">
      <t>リョウキン</t>
    </rPh>
    <rPh sb="161" eb="163">
      <t>セッテイ</t>
    </rPh>
    <rPh sb="167" eb="169">
      <t>ケントウ</t>
    </rPh>
    <rPh sb="171" eb="173">
      <t>ジゾク</t>
    </rPh>
    <rPh sb="173" eb="175">
      <t>カノウ</t>
    </rPh>
    <rPh sb="176" eb="178">
      <t>シセツ</t>
    </rPh>
    <rPh sb="184" eb="186">
      <t>ケイジョウ</t>
    </rPh>
    <rPh sb="186" eb="188">
      <t>ケイヒ</t>
    </rPh>
    <rPh sb="189" eb="191">
      <t>サクゲン</t>
    </rPh>
    <rPh sb="193" eb="195">
      <t>ケイエイ</t>
    </rPh>
    <rPh sb="195" eb="197">
      <t>カイゼン</t>
    </rPh>
    <rPh sb="198" eb="199">
      <t>ム</t>
    </rPh>
    <rPh sb="201" eb="202">
      <t>ト</t>
    </rPh>
    <rPh sb="203" eb="204">
      <t>ク</t>
    </rPh>
    <rPh sb="206" eb="208">
      <t>ヒツヨウ</t>
    </rPh>
    <phoneticPr fontId="4"/>
  </si>
  <si>
    <t>　収益的収支比率は、Ｈ25から100％を超えているが、経費回収率はＨ26で51％となっている。全国平均及び類似団体平均よりは高い値となっているが、汚水処理費の削減が必要となっている。その汚水処理費の財源は使用料収入の不足分を、基金の取り崩しにより賄っている。債務残高は、施設更新まで新たな借り入れがないためＨ22をピークに減少していく。その財源は全額を一般会計繰入金で賄っているため、企業債残高対事業規模比率が低い値となっている。汚水処理原価は、全国平均及び類似団体平均より低い値で推移している。維持管理費の削減を図り、施設更新に際には、将来を見据えた適正な規模への改修が必要と考えられる。</t>
    <rPh sb="1" eb="4">
      <t>シュウエキテキ</t>
    </rPh>
    <rPh sb="4" eb="6">
      <t>シュウシ</t>
    </rPh>
    <rPh sb="6" eb="8">
      <t>ヒリツ</t>
    </rPh>
    <rPh sb="20" eb="21">
      <t>コ</t>
    </rPh>
    <rPh sb="27" eb="29">
      <t>ケイヒ</t>
    </rPh>
    <rPh sb="29" eb="31">
      <t>カイシュウ</t>
    </rPh>
    <rPh sb="31" eb="32">
      <t>リツ</t>
    </rPh>
    <rPh sb="47" eb="49">
      <t>ゼンコク</t>
    </rPh>
    <rPh sb="49" eb="51">
      <t>ヘイキン</t>
    </rPh>
    <rPh sb="51" eb="52">
      <t>オヨ</t>
    </rPh>
    <rPh sb="53" eb="55">
      <t>ルイジ</t>
    </rPh>
    <rPh sb="55" eb="57">
      <t>ダンタイ</t>
    </rPh>
    <rPh sb="57" eb="59">
      <t>ヘイキン</t>
    </rPh>
    <rPh sb="62" eb="63">
      <t>タカ</t>
    </rPh>
    <rPh sb="64" eb="65">
      <t>アタイ</t>
    </rPh>
    <rPh sb="215" eb="217">
      <t>オスイ</t>
    </rPh>
    <rPh sb="217" eb="219">
      <t>ショリ</t>
    </rPh>
    <rPh sb="219" eb="221">
      <t>ゲンカ</t>
    </rPh>
    <rPh sb="223" eb="225">
      <t>ゼンコク</t>
    </rPh>
    <rPh sb="225" eb="227">
      <t>ヘイキン</t>
    </rPh>
    <rPh sb="227" eb="228">
      <t>オヨ</t>
    </rPh>
    <rPh sb="229" eb="231">
      <t>ルイジ</t>
    </rPh>
    <rPh sb="231" eb="233">
      <t>ダンタイ</t>
    </rPh>
    <rPh sb="233" eb="235">
      <t>ヘイキン</t>
    </rPh>
    <rPh sb="237" eb="238">
      <t>ヒク</t>
    </rPh>
    <rPh sb="239" eb="240">
      <t>アタイ</t>
    </rPh>
    <rPh sb="241" eb="243">
      <t>スイイ</t>
    </rPh>
    <rPh sb="248" eb="250">
      <t>イジ</t>
    </rPh>
    <rPh sb="250" eb="253">
      <t>カンリヒ</t>
    </rPh>
    <rPh sb="254" eb="256">
      <t>サクゲン</t>
    </rPh>
    <rPh sb="257" eb="258">
      <t>ハカ</t>
    </rPh>
    <rPh sb="260" eb="262">
      <t>シセツ</t>
    </rPh>
    <rPh sb="262" eb="264">
      <t>コウシン</t>
    </rPh>
    <rPh sb="265" eb="266">
      <t>サイ</t>
    </rPh>
    <rPh sb="269" eb="271">
      <t>ショウライ</t>
    </rPh>
    <rPh sb="272" eb="274">
      <t>ミス</t>
    </rPh>
    <rPh sb="276" eb="278">
      <t>テキセイ</t>
    </rPh>
    <rPh sb="279" eb="281">
      <t>キボ</t>
    </rPh>
    <rPh sb="283" eb="285">
      <t>カイシュウ</t>
    </rPh>
    <rPh sb="286" eb="288">
      <t>ヒツヨウ</t>
    </rPh>
    <rPh sb="289" eb="29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</si>
</sst>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505216"/>
        <c:axId val="945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4505216"/>
        <c:axId val="94523776"/>
      </c:lineChart>
      <c:dateAx>
        <c:axId val="94505216"/>
        <c:scaling>
          <c:orientation val="minMax"/>
        </c:scaling>
        <c:delete val="1"/>
        <c:axPos val="b"/>
        <c:numFmt formatCode="ge" sourceLinked="1"/>
        <c:majorTickMark val="none"/>
        <c:minorTickMark val="none"/>
        <c:tickLblPos val="none"/>
        <c:crossAx val="94523776"/>
        <c:crosses val="autoZero"/>
        <c:auto val="1"/>
        <c:lblOffset val="100"/>
        <c:baseTimeUnit val="years"/>
      </c:dateAx>
      <c:valAx>
        <c:axId val="945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0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33.33</c:v>
                </c:pt>
                <c:pt idx="1">
                  <c:v>27.78</c:v>
                </c:pt>
                <c:pt idx="2">
                  <c:v>27.78</c:v>
                </c:pt>
                <c:pt idx="3">
                  <c:v>27.78</c:v>
                </c:pt>
                <c:pt idx="4">
                  <c:v>33.33</c:v>
                </c:pt>
              </c:numCache>
            </c:numRef>
          </c:val>
        </c:ser>
        <c:dLbls>
          <c:showLegendKey val="0"/>
          <c:showVal val="0"/>
          <c:showCatName val="0"/>
          <c:showSerName val="0"/>
          <c:showPercent val="0"/>
          <c:showBubbleSize val="0"/>
        </c:dLbls>
        <c:gapWidth val="150"/>
        <c:axId val="96152192"/>
        <c:axId val="9617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36.83</c:v>
                </c:pt>
                <c:pt idx="1">
                  <c:v>38.97</c:v>
                </c:pt>
                <c:pt idx="2">
                  <c:v>39.119999999999997</c:v>
                </c:pt>
                <c:pt idx="3">
                  <c:v>41.24</c:v>
                </c:pt>
                <c:pt idx="4">
                  <c:v>43.1</c:v>
                </c:pt>
              </c:numCache>
            </c:numRef>
          </c:val>
          <c:smooth val="0"/>
        </c:ser>
        <c:dLbls>
          <c:showLegendKey val="0"/>
          <c:showVal val="0"/>
          <c:showCatName val="0"/>
          <c:showSerName val="0"/>
          <c:showPercent val="0"/>
          <c:showBubbleSize val="0"/>
        </c:dLbls>
        <c:marker val="1"/>
        <c:smooth val="0"/>
        <c:axId val="96152192"/>
        <c:axId val="96178944"/>
      </c:lineChart>
      <c:dateAx>
        <c:axId val="96152192"/>
        <c:scaling>
          <c:orientation val="minMax"/>
        </c:scaling>
        <c:delete val="1"/>
        <c:axPos val="b"/>
        <c:numFmt formatCode="ge" sourceLinked="1"/>
        <c:majorTickMark val="none"/>
        <c:minorTickMark val="none"/>
        <c:tickLblPos val="none"/>
        <c:crossAx val="96178944"/>
        <c:crosses val="autoZero"/>
        <c:auto val="1"/>
        <c:lblOffset val="100"/>
        <c:baseTimeUnit val="years"/>
      </c:dateAx>
      <c:valAx>
        <c:axId val="961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6471296"/>
        <c:axId val="9647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85.97</c:v>
                </c:pt>
                <c:pt idx="1">
                  <c:v>86.89</c:v>
                </c:pt>
                <c:pt idx="2">
                  <c:v>87.79</c:v>
                </c:pt>
                <c:pt idx="3">
                  <c:v>88.34</c:v>
                </c:pt>
                <c:pt idx="4">
                  <c:v>88.02</c:v>
                </c:pt>
              </c:numCache>
            </c:numRef>
          </c:val>
          <c:smooth val="0"/>
        </c:ser>
        <c:dLbls>
          <c:showLegendKey val="0"/>
          <c:showVal val="0"/>
          <c:showCatName val="0"/>
          <c:showSerName val="0"/>
          <c:showPercent val="0"/>
          <c:showBubbleSize val="0"/>
        </c:dLbls>
        <c:marker val="1"/>
        <c:smooth val="0"/>
        <c:axId val="96471296"/>
        <c:axId val="96473472"/>
      </c:lineChart>
      <c:dateAx>
        <c:axId val="96471296"/>
        <c:scaling>
          <c:orientation val="minMax"/>
        </c:scaling>
        <c:delete val="1"/>
        <c:axPos val="b"/>
        <c:numFmt formatCode="ge" sourceLinked="1"/>
        <c:majorTickMark val="none"/>
        <c:minorTickMark val="none"/>
        <c:tickLblPos val="none"/>
        <c:crossAx val="96473472"/>
        <c:crosses val="autoZero"/>
        <c:auto val="1"/>
        <c:lblOffset val="100"/>
        <c:baseTimeUnit val="years"/>
      </c:dateAx>
      <c:valAx>
        <c:axId val="964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84.02</c:v>
                </c:pt>
                <c:pt idx="1">
                  <c:v>86</c:v>
                </c:pt>
                <c:pt idx="2">
                  <c:v>85.76</c:v>
                </c:pt>
                <c:pt idx="3">
                  <c:v>102.65</c:v>
                </c:pt>
                <c:pt idx="4">
                  <c:v>137.28</c:v>
                </c:pt>
              </c:numCache>
            </c:numRef>
          </c:val>
        </c:ser>
        <c:dLbls>
          <c:showLegendKey val="0"/>
          <c:showVal val="0"/>
          <c:showCatName val="0"/>
          <c:showSerName val="0"/>
          <c:showPercent val="0"/>
          <c:showBubbleSize val="0"/>
        </c:dLbls>
        <c:gapWidth val="150"/>
        <c:axId val="94553984"/>
        <c:axId val="945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53984"/>
        <c:axId val="94564352"/>
      </c:lineChart>
      <c:dateAx>
        <c:axId val="94553984"/>
        <c:scaling>
          <c:orientation val="minMax"/>
        </c:scaling>
        <c:delete val="1"/>
        <c:axPos val="b"/>
        <c:numFmt formatCode="ge" sourceLinked="1"/>
        <c:majorTickMark val="none"/>
        <c:minorTickMark val="none"/>
        <c:tickLblPos val="none"/>
        <c:crossAx val="94564352"/>
        <c:crosses val="autoZero"/>
        <c:auto val="1"/>
        <c:lblOffset val="100"/>
        <c:baseTimeUnit val="years"/>
      </c:dateAx>
      <c:valAx>
        <c:axId val="945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770112"/>
        <c:axId val="957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770112"/>
        <c:axId val="95772032"/>
      </c:lineChart>
      <c:dateAx>
        <c:axId val="95770112"/>
        <c:scaling>
          <c:orientation val="minMax"/>
        </c:scaling>
        <c:delete val="1"/>
        <c:axPos val="b"/>
        <c:numFmt formatCode="ge" sourceLinked="1"/>
        <c:majorTickMark val="none"/>
        <c:minorTickMark val="none"/>
        <c:tickLblPos val="none"/>
        <c:crossAx val="95772032"/>
        <c:crosses val="autoZero"/>
        <c:auto val="1"/>
        <c:lblOffset val="100"/>
        <c:baseTimeUnit val="years"/>
      </c:dateAx>
      <c:valAx>
        <c:axId val="957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822976"/>
        <c:axId val="9582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822976"/>
        <c:axId val="95824896"/>
      </c:lineChart>
      <c:dateAx>
        <c:axId val="95822976"/>
        <c:scaling>
          <c:orientation val="minMax"/>
        </c:scaling>
        <c:delete val="1"/>
        <c:axPos val="b"/>
        <c:numFmt formatCode="ge" sourceLinked="1"/>
        <c:majorTickMark val="none"/>
        <c:minorTickMark val="none"/>
        <c:tickLblPos val="none"/>
        <c:crossAx val="95824896"/>
        <c:crosses val="autoZero"/>
        <c:auto val="1"/>
        <c:lblOffset val="100"/>
        <c:baseTimeUnit val="years"/>
      </c:dateAx>
      <c:valAx>
        <c:axId val="9582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849088"/>
        <c:axId val="958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849088"/>
        <c:axId val="95863552"/>
      </c:lineChart>
      <c:dateAx>
        <c:axId val="95849088"/>
        <c:scaling>
          <c:orientation val="minMax"/>
        </c:scaling>
        <c:delete val="1"/>
        <c:axPos val="b"/>
        <c:numFmt formatCode="ge" sourceLinked="1"/>
        <c:majorTickMark val="none"/>
        <c:minorTickMark val="none"/>
        <c:tickLblPos val="none"/>
        <c:crossAx val="95863552"/>
        <c:crosses val="autoZero"/>
        <c:auto val="1"/>
        <c:lblOffset val="100"/>
        <c:baseTimeUnit val="years"/>
      </c:dateAx>
      <c:valAx>
        <c:axId val="958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890048"/>
        <c:axId val="958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890048"/>
        <c:axId val="95896320"/>
      </c:lineChart>
      <c:dateAx>
        <c:axId val="95890048"/>
        <c:scaling>
          <c:orientation val="minMax"/>
        </c:scaling>
        <c:delete val="1"/>
        <c:axPos val="b"/>
        <c:numFmt formatCode="ge" sourceLinked="1"/>
        <c:majorTickMark val="none"/>
        <c:minorTickMark val="none"/>
        <c:tickLblPos val="none"/>
        <c:crossAx val="95896320"/>
        <c:crosses val="autoZero"/>
        <c:auto val="1"/>
        <c:lblOffset val="100"/>
        <c:baseTimeUnit val="years"/>
      </c:dateAx>
      <c:valAx>
        <c:axId val="958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807.62</c:v>
                </c:pt>
                <c:pt idx="1">
                  <c:v>0</c:v>
                </c:pt>
                <c:pt idx="2">
                  <c:v>0</c:v>
                </c:pt>
                <c:pt idx="3">
                  <c:v>0</c:v>
                </c:pt>
                <c:pt idx="4">
                  <c:v>0</c:v>
                </c:pt>
              </c:numCache>
            </c:numRef>
          </c:val>
        </c:ser>
        <c:dLbls>
          <c:showLegendKey val="0"/>
          <c:showVal val="0"/>
          <c:showCatName val="0"/>
          <c:showSerName val="0"/>
          <c:showPercent val="0"/>
          <c:showBubbleSize val="0"/>
        </c:dLbls>
        <c:gapWidth val="150"/>
        <c:axId val="95910144"/>
        <c:axId val="959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3517.27</c:v>
                </c:pt>
                <c:pt idx="1">
                  <c:v>2988.96</c:v>
                </c:pt>
                <c:pt idx="2">
                  <c:v>3055.24</c:v>
                </c:pt>
                <c:pt idx="3">
                  <c:v>2574.4699999999998</c:v>
                </c:pt>
                <c:pt idx="4">
                  <c:v>2784</c:v>
                </c:pt>
              </c:numCache>
            </c:numRef>
          </c:val>
          <c:smooth val="0"/>
        </c:ser>
        <c:dLbls>
          <c:showLegendKey val="0"/>
          <c:showVal val="0"/>
          <c:showCatName val="0"/>
          <c:showSerName val="0"/>
          <c:showPercent val="0"/>
          <c:showBubbleSize val="0"/>
        </c:dLbls>
        <c:marker val="1"/>
        <c:smooth val="0"/>
        <c:axId val="95910144"/>
        <c:axId val="95940992"/>
      </c:lineChart>
      <c:dateAx>
        <c:axId val="95910144"/>
        <c:scaling>
          <c:orientation val="minMax"/>
        </c:scaling>
        <c:delete val="1"/>
        <c:axPos val="b"/>
        <c:numFmt formatCode="ge" sourceLinked="1"/>
        <c:majorTickMark val="none"/>
        <c:minorTickMark val="none"/>
        <c:tickLblPos val="none"/>
        <c:crossAx val="95940992"/>
        <c:crosses val="autoZero"/>
        <c:auto val="1"/>
        <c:lblOffset val="100"/>
        <c:baseTimeUnit val="years"/>
      </c:dateAx>
      <c:valAx>
        <c:axId val="959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43.75</c:v>
                </c:pt>
                <c:pt idx="1">
                  <c:v>49.76</c:v>
                </c:pt>
                <c:pt idx="2">
                  <c:v>41</c:v>
                </c:pt>
                <c:pt idx="3">
                  <c:v>47.85</c:v>
                </c:pt>
                <c:pt idx="4">
                  <c:v>51.45</c:v>
                </c:pt>
              </c:numCache>
            </c:numRef>
          </c:val>
        </c:ser>
        <c:dLbls>
          <c:showLegendKey val="0"/>
          <c:showVal val="0"/>
          <c:showCatName val="0"/>
          <c:showSerName val="0"/>
          <c:showPercent val="0"/>
          <c:showBubbleSize val="0"/>
        </c:dLbls>
        <c:gapWidth val="150"/>
        <c:axId val="96047104"/>
        <c:axId val="960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23.57</c:v>
                </c:pt>
                <c:pt idx="1">
                  <c:v>26.99</c:v>
                </c:pt>
                <c:pt idx="2">
                  <c:v>29.25</c:v>
                </c:pt>
                <c:pt idx="3">
                  <c:v>31.04</c:v>
                </c:pt>
                <c:pt idx="4">
                  <c:v>29.21</c:v>
                </c:pt>
              </c:numCache>
            </c:numRef>
          </c:val>
          <c:smooth val="0"/>
        </c:ser>
        <c:dLbls>
          <c:showLegendKey val="0"/>
          <c:showVal val="0"/>
          <c:showCatName val="0"/>
          <c:showSerName val="0"/>
          <c:showPercent val="0"/>
          <c:showBubbleSize val="0"/>
        </c:dLbls>
        <c:marker val="1"/>
        <c:smooth val="0"/>
        <c:axId val="96047104"/>
        <c:axId val="96049024"/>
      </c:lineChart>
      <c:dateAx>
        <c:axId val="96047104"/>
        <c:scaling>
          <c:orientation val="minMax"/>
        </c:scaling>
        <c:delete val="1"/>
        <c:axPos val="b"/>
        <c:numFmt formatCode="ge" sourceLinked="1"/>
        <c:majorTickMark val="none"/>
        <c:minorTickMark val="none"/>
        <c:tickLblPos val="none"/>
        <c:crossAx val="96049024"/>
        <c:crosses val="autoZero"/>
        <c:auto val="1"/>
        <c:lblOffset val="100"/>
        <c:baseTimeUnit val="years"/>
      </c:dateAx>
      <c:valAx>
        <c:axId val="960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447.14</c:v>
                </c:pt>
                <c:pt idx="1">
                  <c:v>447.35</c:v>
                </c:pt>
                <c:pt idx="2">
                  <c:v>469.45</c:v>
                </c:pt>
                <c:pt idx="3">
                  <c:v>392.49</c:v>
                </c:pt>
                <c:pt idx="4">
                  <c:v>384.72</c:v>
                </c:pt>
              </c:numCache>
            </c:numRef>
          </c:val>
        </c:ser>
        <c:dLbls>
          <c:showLegendKey val="0"/>
          <c:showVal val="0"/>
          <c:showCatName val="0"/>
          <c:showSerName val="0"/>
          <c:showPercent val="0"/>
          <c:showBubbleSize val="0"/>
        </c:dLbls>
        <c:gapWidth val="150"/>
        <c:axId val="96066560"/>
        <c:axId val="960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746.34</c:v>
                </c:pt>
                <c:pt idx="1">
                  <c:v>663.6</c:v>
                </c:pt>
                <c:pt idx="2">
                  <c:v>622.30999999999995</c:v>
                </c:pt>
                <c:pt idx="3">
                  <c:v>589.39</c:v>
                </c:pt>
                <c:pt idx="4">
                  <c:v>620.01</c:v>
                </c:pt>
              </c:numCache>
            </c:numRef>
          </c:val>
          <c:smooth val="0"/>
        </c:ser>
        <c:dLbls>
          <c:showLegendKey val="0"/>
          <c:showVal val="0"/>
          <c:showCatName val="0"/>
          <c:showSerName val="0"/>
          <c:showPercent val="0"/>
          <c:showBubbleSize val="0"/>
        </c:dLbls>
        <c:marker val="1"/>
        <c:smooth val="0"/>
        <c:axId val="96066560"/>
        <c:axId val="96072832"/>
      </c:lineChart>
      <c:dateAx>
        <c:axId val="96066560"/>
        <c:scaling>
          <c:orientation val="minMax"/>
        </c:scaling>
        <c:delete val="1"/>
        <c:axPos val="b"/>
        <c:numFmt formatCode="ge" sourceLinked="1"/>
        <c:majorTickMark val="none"/>
        <c:minorTickMark val="none"/>
        <c:tickLblPos val="none"/>
        <c:crossAx val="96072832"/>
        <c:crosses val="autoZero"/>
        <c:auto val="1"/>
        <c:lblOffset val="100"/>
        <c:baseTimeUnit val="years"/>
      </c:dateAx>
      <c:valAx>
        <c:axId val="960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江津市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I3</v>
      </c>
      <c r="X8" s="70"/>
      <c r="Y8" s="70"/>
      <c r="Z8" s="70"/>
      <c r="AA8" s="70"/>
      <c r="AB8" s="70"/>
      <c r="AC8" s="70"/>
      <c r="AD8" s="3"/>
      <c r="AE8" s="3"/>
      <c r="AF8" s="3"/>
      <c r="AG8" s="3"/>
      <c r="AH8" s="3"/>
      <c r="AI8" s="3"/>
      <c r="AJ8" s="3"/>
      <c r="AK8" s="3"/>
      <c r="AL8" s="64">
        <f>データ!R6</f>
        <v>25044</v>
      </c>
      <c r="AM8" s="64"/>
      <c r="AN8" s="64"/>
      <c r="AO8" s="64"/>
      <c r="AP8" s="64"/>
      <c r="AQ8" s="64"/>
      <c r="AR8" s="64"/>
      <c r="AS8" s="64"/>
      <c r="AT8" s="63">
        <f>データ!S6</f>
        <v>268.24</v>
      </c>
      <c r="AU8" s="63"/>
      <c r="AV8" s="63"/>
      <c r="AW8" s="63"/>
      <c r="AX8" s="63"/>
      <c r="AY8" s="63"/>
      <c r="AZ8" s="63"/>
      <c r="BA8" s="63"/>
      <c r="BB8" s="63">
        <f>データ!T6</f>
        <v>93.36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0.09</v>
      </c>
      <c r="Q10" s="63"/>
      <c r="R10" s="63"/>
      <c r="S10" s="63"/>
      <c r="T10" s="63"/>
      <c r="U10" s="63"/>
      <c r="V10" s="63"/>
      <c r="W10" s="63">
        <f>データ!P6</f>
        <v>100</v>
      </c>
      <c r="X10" s="63"/>
      <c r="Y10" s="63"/>
      <c r="Z10" s="63"/>
      <c r="AA10" s="63"/>
      <c r="AB10" s="63"/>
      <c r="AC10" s="63"/>
      <c r="AD10" s="64">
        <f>データ!Q6</f>
        <v>3350</v>
      </c>
      <c r="AE10" s="64"/>
      <c r="AF10" s="64"/>
      <c r="AG10" s="64"/>
      <c r="AH10" s="64"/>
      <c r="AI10" s="64"/>
      <c r="AJ10" s="64"/>
      <c r="AK10" s="2"/>
      <c r="AL10" s="64">
        <f>データ!U6</f>
        <v>23</v>
      </c>
      <c r="AM10" s="64"/>
      <c r="AN10" s="64"/>
      <c r="AO10" s="64"/>
      <c r="AP10" s="64"/>
      <c r="AQ10" s="64"/>
      <c r="AR10" s="64"/>
      <c r="AS10" s="64"/>
      <c r="AT10" s="63">
        <f>データ!V6</f>
        <v>0.01</v>
      </c>
      <c r="AU10" s="63"/>
      <c r="AV10" s="63"/>
      <c r="AW10" s="63"/>
      <c r="AX10" s="63"/>
      <c r="AY10" s="63"/>
      <c r="AZ10" s="63"/>
      <c r="BA10" s="63"/>
      <c r="BB10" s="63">
        <f>データ!W6</f>
        <v>2300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322075</v>
      </c>
      <c r="D6" s="31">
        <f t="shared" si="3"/>
        <v>47</v>
      </c>
      <c r="E6" s="31">
        <f t="shared" si="3"/>
        <v>17</v>
      </c>
      <c r="F6" s="31">
        <f t="shared" si="3"/>
        <v>9</v>
      </c>
      <c r="G6" s="31">
        <f t="shared" si="3"/>
        <v>0</v>
      </c>
      <c r="H6" s="31" t="str">
        <f t="shared" si="3"/>
        <v>島根県　江津市</v>
      </c>
      <c r="I6" s="31" t="str">
        <f t="shared" si="3"/>
        <v>法非適用</v>
      </c>
      <c r="J6" s="31" t="str">
        <f t="shared" si="3"/>
        <v>下水道事業</v>
      </c>
      <c r="K6" s="31" t="str">
        <f t="shared" si="3"/>
        <v>小規模集合排水処理</v>
      </c>
      <c r="L6" s="31" t="str">
        <f t="shared" si="3"/>
        <v>I3</v>
      </c>
      <c r="M6" s="32" t="str">
        <f t="shared" si="3"/>
        <v>-</v>
      </c>
      <c r="N6" s="32" t="str">
        <f t="shared" si="3"/>
        <v>該当数値なし</v>
      </c>
      <c r="O6" s="32">
        <f t="shared" si="3"/>
        <v>0.09</v>
      </c>
      <c r="P6" s="32">
        <f t="shared" si="3"/>
        <v>100</v>
      </c>
      <c r="Q6" s="32">
        <f t="shared" si="3"/>
        <v>3350</v>
      </c>
      <c r="R6" s="32">
        <f t="shared" si="3"/>
        <v>25044</v>
      </c>
      <c r="S6" s="32">
        <f t="shared" si="3"/>
        <v>268.24</v>
      </c>
      <c r="T6" s="32">
        <f t="shared" si="3"/>
        <v>93.36</v>
      </c>
      <c r="U6" s="32">
        <f t="shared" si="3"/>
        <v>23</v>
      </c>
      <c r="V6" s="32">
        <f t="shared" si="3"/>
        <v>0.01</v>
      </c>
      <c r="W6" s="32">
        <f t="shared" si="3"/>
        <v>2300</v>
      </c>
      <c r="X6" s="33">
        <f>IF(X7="",NA(),X7)</f>
        <v>84.02</v>
      </c>
      <c r="Y6" s="33">
        <f t="shared" ref="Y6:AG6" si="4">IF(Y7="",NA(),Y7)</f>
        <v>86</v>
      </c>
      <c r="Z6" s="33">
        <f t="shared" si="4"/>
        <v>85.76</v>
      </c>
      <c r="AA6" s="33">
        <f t="shared" si="4"/>
        <v>102.65</v>
      </c>
      <c r="AB6" s="33">
        <f t="shared" si="4"/>
        <v>137.28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807.62</v>
      </c>
      <c r="BF6" s="32">
        <f t="shared" ref="BF6:BN6" si="7">IF(BF7="",NA(),BF7)</f>
        <v>0</v>
      </c>
      <c r="BG6" s="32">
        <f t="shared" si="7"/>
        <v>0</v>
      </c>
      <c r="BH6" s="32">
        <f t="shared" si="7"/>
        <v>0</v>
      </c>
      <c r="BI6" s="32">
        <f t="shared" si="7"/>
        <v>0</v>
      </c>
      <c r="BJ6" s="33">
        <f t="shared" si="7"/>
        <v>3517.27</v>
      </c>
      <c r="BK6" s="33">
        <f t="shared" si="7"/>
        <v>2988.96</v>
      </c>
      <c r="BL6" s="33">
        <f t="shared" si="7"/>
        <v>3055.24</v>
      </c>
      <c r="BM6" s="33">
        <f t="shared" si="7"/>
        <v>2574.4699999999998</v>
      </c>
      <c r="BN6" s="33">
        <f t="shared" si="7"/>
        <v>2784</v>
      </c>
      <c r="BO6" s="32" t="str">
        <f>IF(BO7="","",IF(BO7="-","【-】","【"&amp;SUBSTITUTE(TEXT(BO7,"#,##0.00"),"-","△")&amp;"】"))</f>
        <v>【2,665.67】</v>
      </c>
      <c r="BP6" s="33">
        <f>IF(BP7="",NA(),BP7)</f>
        <v>43.75</v>
      </c>
      <c r="BQ6" s="33">
        <f t="shared" ref="BQ6:BY6" si="8">IF(BQ7="",NA(),BQ7)</f>
        <v>49.76</v>
      </c>
      <c r="BR6" s="33">
        <f t="shared" si="8"/>
        <v>41</v>
      </c>
      <c r="BS6" s="33">
        <f t="shared" si="8"/>
        <v>47.85</v>
      </c>
      <c r="BT6" s="33">
        <f t="shared" si="8"/>
        <v>51.45</v>
      </c>
      <c r="BU6" s="33">
        <f t="shared" si="8"/>
        <v>23.57</v>
      </c>
      <c r="BV6" s="33">
        <f t="shared" si="8"/>
        <v>26.99</v>
      </c>
      <c r="BW6" s="33">
        <f t="shared" si="8"/>
        <v>29.25</v>
      </c>
      <c r="BX6" s="33">
        <f t="shared" si="8"/>
        <v>31.04</v>
      </c>
      <c r="BY6" s="33">
        <f t="shared" si="8"/>
        <v>29.21</v>
      </c>
      <c r="BZ6" s="32" t="str">
        <f>IF(BZ7="","",IF(BZ7="-","【-】","【"&amp;SUBSTITUTE(TEXT(BZ7,"#,##0.00"),"-","△")&amp;"】"))</f>
        <v>【30.50】</v>
      </c>
      <c r="CA6" s="33">
        <f>IF(CA7="",NA(),CA7)</f>
        <v>447.14</v>
      </c>
      <c r="CB6" s="33">
        <f t="shared" ref="CB6:CJ6" si="9">IF(CB7="",NA(),CB7)</f>
        <v>447.35</v>
      </c>
      <c r="CC6" s="33">
        <f t="shared" si="9"/>
        <v>469.45</v>
      </c>
      <c r="CD6" s="33">
        <f t="shared" si="9"/>
        <v>392.49</v>
      </c>
      <c r="CE6" s="33">
        <f t="shared" si="9"/>
        <v>384.72</v>
      </c>
      <c r="CF6" s="33">
        <f t="shared" si="9"/>
        <v>746.34</v>
      </c>
      <c r="CG6" s="33">
        <f t="shared" si="9"/>
        <v>663.6</v>
      </c>
      <c r="CH6" s="33">
        <f t="shared" si="9"/>
        <v>622.30999999999995</v>
      </c>
      <c r="CI6" s="33">
        <f t="shared" si="9"/>
        <v>589.39</v>
      </c>
      <c r="CJ6" s="33">
        <f t="shared" si="9"/>
        <v>620.01</v>
      </c>
      <c r="CK6" s="32" t="str">
        <f>IF(CK7="","",IF(CK7="-","【-】","【"&amp;SUBSTITUTE(TEXT(CK7,"#,##0.00"),"-","△")&amp;"】"))</f>
        <v>【601.39】</v>
      </c>
      <c r="CL6" s="33">
        <f>IF(CL7="",NA(),CL7)</f>
        <v>33.33</v>
      </c>
      <c r="CM6" s="33">
        <f t="shared" ref="CM6:CU6" si="10">IF(CM7="",NA(),CM7)</f>
        <v>27.78</v>
      </c>
      <c r="CN6" s="33">
        <f t="shared" si="10"/>
        <v>27.78</v>
      </c>
      <c r="CO6" s="33">
        <f t="shared" si="10"/>
        <v>27.78</v>
      </c>
      <c r="CP6" s="33">
        <f t="shared" si="10"/>
        <v>33.33</v>
      </c>
      <c r="CQ6" s="33">
        <f t="shared" si="10"/>
        <v>36.83</v>
      </c>
      <c r="CR6" s="33">
        <f t="shared" si="10"/>
        <v>38.97</v>
      </c>
      <c r="CS6" s="33">
        <f t="shared" si="10"/>
        <v>39.119999999999997</v>
      </c>
      <c r="CT6" s="33">
        <f t="shared" si="10"/>
        <v>41.24</v>
      </c>
      <c r="CU6" s="33">
        <f t="shared" si="10"/>
        <v>43.1</v>
      </c>
      <c r="CV6" s="32" t="str">
        <f>IF(CV7="","",IF(CV7="-","【-】","【"&amp;SUBSTITUTE(TEXT(CV7,"#,##0.00"),"-","△")&amp;"】"))</f>
        <v>【39.88】</v>
      </c>
      <c r="CW6" s="33">
        <f>IF(CW7="",NA(),CW7)</f>
        <v>100</v>
      </c>
      <c r="CX6" s="33">
        <f t="shared" ref="CX6:DF6" si="11">IF(CX7="",NA(),CX7)</f>
        <v>100</v>
      </c>
      <c r="CY6" s="33">
        <f t="shared" si="11"/>
        <v>100</v>
      </c>
      <c r="CZ6" s="33">
        <f t="shared" si="11"/>
        <v>100</v>
      </c>
      <c r="DA6" s="33">
        <f t="shared" si="11"/>
        <v>100</v>
      </c>
      <c r="DB6" s="33">
        <f t="shared" si="11"/>
        <v>85.97</v>
      </c>
      <c r="DC6" s="33">
        <f t="shared" si="11"/>
        <v>86.89</v>
      </c>
      <c r="DD6" s="33">
        <f t="shared" si="11"/>
        <v>87.79</v>
      </c>
      <c r="DE6" s="33">
        <f t="shared" si="11"/>
        <v>88.34</v>
      </c>
      <c r="DF6" s="33">
        <f t="shared" si="11"/>
        <v>88.02</v>
      </c>
      <c r="DG6" s="32" t="str">
        <f>IF(DG7="","",IF(DG7="-","【-】","【"&amp;SUBSTITUTE(TEXT(DG7,"#,##0.00"),"-","△")&amp;"】"))</f>
        <v>【88.11】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2">
        <f t="shared" si="14"/>
        <v>0</v>
      </c>
      <c r="EJ6" s="32">
        <f t="shared" si="14"/>
        <v>0</v>
      </c>
      <c r="EK6" s="32">
        <f t="shared" si="14"/>
        <v>0</v>
      </c>
      <c r="EL6" s="32">
        <f t="shared" si="14"/>
        <v>0</v>
      </c>
      <c r="EM6" s="32">
        <f t="shared" si="14"/>
        <v>0</v>
      </c>
      <c r="EN6" s="32" t="str">
        <f>IF(EN7="","",IF(EN7="-","【-】","【"&amp;SUBSTITUTE(TEXT(EN7,"#,##0.00"),"-","△")&amp;"】"))</f>
        <v>【0.01】</v>
      </c>
    </row>
    <row r="7" spans="1:144" s="34" customFormat="1">
      <c r="A7" s="26"/>
      <c r="B7" s="35">
        <v>2014</v>
      </c>
      <c r="C7" s="35">
        <v>322075</v>
      </c>
      <c r="D7" s="35">
        <v>47</v>
      </c>
      <c r="E7" s="35">
        <v>17</v>
      </c>
      <c r="F7" s="35">
        <v>9</v>
      </c>
      <c r="G7" s="35">
        <v>0</v>
      </c>
      <c r="H7" s="35" t="s">
        <v>96</v>
      </c>
      <c r="I7" s="35" t="s">
        <v>97</v>
      </c>
      <c r="J7" s="35" t="s">
        <v>98</v>
      </c>
      <c r="K7" s="35" t="s">
        <v>99</v>
      </c>
      <c r="L7" s="35" t="s">
        <v>100</v>
      </c>
      <c r="M7" s="36" t="s">
        <v>101</v>
      </c>
      <c r="N7" s="36" t="s">
        <v>102</v>
      </c>
      <c r="O7" s="36">
        <v>0.09</v>
      </c>
      <c r="P7" s="36">
        <v>100</v>
      </c>
      <c r="Q7" s="36">
        <v>3350</v>
      </c>
      <c r="R7" s="36">
        <v>25044</v>
      </c>
      <c r="S7" s="36">
        <v>268.24</v>
      </c>
      <c r="T7" s="36">
        <v>93.36</v>
      </c>
      <c r="U7" s="36">
        <v>23</v>
      </c>
      <c r="V7" s="36">
        <v>0.01</v>
      </c>
      <c r="W7" s="36">
        <v>2300</v>
      </c>
      <c r="X7" s="36">
        <v>84.02</v>
      </c>
      <c r="Y7" s="36">
        <v>86</v>
      </c>
      <c r="Z7" s="36">
        <v>85.76</v>
      </c>
      <c r="AA7" s="36">
        <v>102.65</v>
      </c>
      <c r="AB7" s="36">
        <v>137.28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807.62</v>
      </c>
      <c r="BF7" s="36">
        <v>0</v>
      </c>
      <c r="BG7" s="36">
        <v>0</v>
      </c>
      <c r="BH7" s="36">
        <v>0</v>
      </c>
      <c r="BI7" s="36">
        <v>0</v>
      </c>
      <c r="BJ7" s="36">
        <v>3517.27</v>
      </c>
      <c r="BK7" s="36">
        <v>2988.96</v>
      </c>
      <c r="BL7" s="36">
        <v>3055.24</v>
      </c>
      <c r="BM7" s="36">
        <v>2574.4699999999998</v>
      </c>
      <c r="BN7" s="36">
        <v>2784</v>
      </c>
      <c r="BO7" s="36">
        <v>2665.67</v>
      </c>
      <c r="BP7" s="36">
        <v>43.75</v>
      </c>
      <c r="BQ7" s="36">
        <v>49.76</v>
      </c>
      <c r="BR7" s="36">
        <v>41</v>
      </c>
      <c r="BS7" s="36">
        <v>47.85</v>
      </c>
      <c r="BT7" s="36">
        <v>51.45</v>
      </c>
      <c r="BU7" s="36">
        <v>23.57</v>
      </c>
      <c r="BV7" s="36">
        <v>26.99</v>
      </c>
      <c r="BW7" s="36">
        <v>29.25</v>
      </c>
      <c r="BX7" s="36">
        <v>31.04</v>
      </c>
      <c r="BY7" s="36">
        <v>29.21</v>
      </c>
      <c r="BZ7" s="36">
        <v>30.5</v>
      </c>
      <c r="CA7" s="36">
        <v>447.14</v>
      </c>
      <c r="CB7" s="36">
        <v>447.35</v>
      </c>
      <c r="CC7" s="36">
        <v>469.45</v>
      </c>
      <c r="CD7" s="36">
        <v>392.49</v>
      </c>
      <c r="CE7" s="36">
        <v>384.72</v>
      </c>
      <c r="CF7" s="36">
        <v>746.34</v>
      </c>
      <c r="CG7" s="36">
        <v>663.6</v>
      </c>
      <c r="CH7" s="36">
        <v>622.30999999999995</v>
      </c>
      <c r="CI7" s="36">
        <v>589.39</v>
      </c>
      <c r="CJ7" s="36">
        <v>620.01</v>
      </c>
      <c r="CK7" s="36">
        <v>601.39</v>
      </c>
      <c r="CL7" s="36">
        <v>33.33</v>
      </c>
      <c r="CM7" s="36">
        <v>27.78</v>
      </c>
      <c r="CN7" s="36">
        <v>27.78</v>
      </c>
      <c r="CO7" s="36">
        <v>27.78</v>
      </c>
      <c r="CP7" s="36">
        <v>33.33</v>
      </c>
      <c r="CQ7" s="36">
        <v>36.83</v>
      </c>
      <c r="CR7" s="36">
        <v>38.97</v>
      </c>
      <c r="CS7" s="36">
        <v>39.119999999999997</v>
      </c>
      <c r="CT7" s="36">
        <v>41.24</v>
      </c>
      <c r="CU7" s="36">
        <v>43.1</v>
      </c>
      <c r="CV7" s="36">
        <v>39.880000000000003</v>
      </c>
      <c r="CW7" s="36">
        <v>100</v>
      </c>
      <c r="CX7" s="36">
        <v>100</v>
      </c>
      <c r="CY7" s="36">
        <v>100</v>
      </c>
      <c r="CZ7" s="36">
        <v>100</v>
      </c>
      <c r="DA7" s="36">
        <v>100</v>
      </c>
      <c r="DB7" s="36">
        <v>85.97</v>
      </c>
      <c r="DC7" s="36">
        <v>86.89</v>
      </c>
      <c r="DD7" s="36">
        <v>87.79</v>
      </c>
      <c r="DE7" s="36">
        <v>88.34</v>
      </c>
      <c r="DF7" s="36">
        <v>88.02</v>
      </c>
      <c r="DG7" s="36">
        <v>88.11</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v>0</v>
      </c>
      <c r="EJ7" s="36">
        <v>0</v>
      </c>
      <c r="EK7" s="36">
        <v>0</v>
      </c>
      <c r="EL7" s="36">
        <v>0</v>
      </c>
      <c r="EM7" s="36">
        <v>0</v>
      </c>
      <c r="EN7" s="36">
        <v>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cp:lastPrinted>2016-02-23T01:44:08Z</cp:lastPrinted>
  <dcterms:created xsi:type="dcterms:W3CDTF">2016-02-03T09:23:22Z</dcterms:created>
  <dcterms:modified xsi:type="dcterms:W3CDTF">2016-02-25T06:04:56Z</dcterms:modified>
  <cp:category/>
</cp:coreProperties>
</file>