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30" yWindow="6240" windowWidth="19200" windowHeight="624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<sst xmlns="http://schemas.openxmlformats.org/spreadsheetml/2006/main" count="221" uniqueCount="111">
  <si>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</si>
  <si>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</si>
  <si>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</si>
  <si>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</si>
  <si>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</si>
  <si>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</si>
  <si>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</si>
  <si>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</si>
  <si>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</si>
  <si>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</si>
  <si>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</si>
  <si>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</si>
  <si>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</si>
  <si>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</si>
  <si>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</si>
  <si>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</si>
  <si>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</si>
  <si>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</si>
  <si>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</si>
  <si>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</si>
  <si>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</si>
  <si>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</si>
  <si>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</si>
  <si>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</si>
  <si>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</si>
  <si>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</si>
  <si>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</si>
  <si>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</si>
  <si>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</si>
  <si>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</si>
  <si>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</si>
  <si>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</si>
  <si>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</si>
  <si>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</si>
  <si>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</si>
  <si>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</si>
  <si>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</si>
  <si>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</si>
  <si>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</si>
  <si>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</si>
  <si>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</si>
  <si>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</si>
  <si>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</si>
  <si>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</si>
  <si>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</si>
  <si>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</si>
  <si>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</si>
  <si>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</si>
  <si>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</si>
  <si>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</si>
  <si>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</si>
  <si>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</si>
  <si>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</si>
  <si>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</si>
  <si>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</si>
  <si>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</si>
  <si>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</si>
  <si>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</si>
  <si>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</si>
  <si>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</si>
  <si>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</si>
  <si>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</si>
  <si>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</si>
  <si>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</si>
  <si>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</si>
  <si>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</si>
  <si>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</si>
  <si>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</si>
  <si>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</si>
  <si>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</si>
  <si>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</si>
  <si>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</si>
  <si>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</si>
  <si>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</si>
  <si>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</si>
  <si>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</si>
  <si>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</si>
  <si>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</si>
  <si>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</si>
  <si>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</si>
  <si>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</si>
  <si>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</si>
  <si>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</si>
  <si>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</si>
  <si>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</si>
  <si>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</si>
  <si>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</si>
  <si>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</si>
  <si>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</si>
  <si>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</si>
  <si>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</si>
  <si>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</si>
  <si>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</si>
  <si>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</si>
  <si>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</si>
  <si>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</si>
  <si>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安来市</t>
  </si>
  <si>
    <t>法非適用</t>
  </si>
  <si>
    <t>下水道事業</t>
  </si>
  <si>
    <t>簡易排水</t>
  </si>
  <si>
    <t>J2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</si>
  <si>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</si>
  <si>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</si>
  <si>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</si>
  <si>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</si>
  <si>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</si>
  <si>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</si>
  <si>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</si>
  <si>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・今現在は管渠の破損等の状況には至っていない。</t>
    <rPh sb="1" eb="4">
      <t>イマゲンザイ</t>
    </rPh>
    <rPh sb="5" eb="7">
      <t>カンキョ</t>
    </rPh>
    <rPh sb="8" eb="10">
      <t>ハソン</t>
    </rPh>
    <rPh sb="10" eb="11">
      <t>トウ</t>
    </rPh>
    <rPh sb="12" eb="14">
      <t>ジョウキョウ</t>
    </rPh>
    <rPh sb="16" eb="17">
      <t>イタ</t>
    </rPh>
    <phoneticPr fontId="4"/>
  </si>
  <si>
    <t>・山間地等スケールメリットの発生しにくい事業であり、使用料収入だけで維持管理費を賄うことは困難である。経営の健全化のためには、施設統合等も視野に入れ効率的な施設運営を検討していく必要がある。
・将来的に有収水量の大幅な増加は見込めないため、維持管理費の節減や料金体系の見直しにより経営の健全化を図っていく必要がある。
・企業会計化への取組を進め、経営・資産状況を的確に把握し適切な経営戦略に向けた取組をしていく必要がある。</t>
    <rPh sb="97" eb="100">
      <t>ショウライテキ</t>
    </rPh>
    <rPh sb="101" eb="103">
      <t>ユウシュウ</t>
    </rPh>
    <rPh sb="103" eb="105">
      <t>スイリョウ</t>
    </rPh>
    <rPh sb="106" eb="108">
      <t>オオハバ</t>
    </rPh>
    <rPh sb="109" eb="111">
      <t>ゾウカ</t>
    </rPh>
    <rPh sb="112" eb="114">
      <t>ミコ</t>
    </rPh>
    <rPh sb="160" eb="162">
      <t>キギョウ</t>
    </rPh>
    <rPh sb="162" eb="164">
      <t>カイケイ</t>
    </rPh>
    <rPh sb="164" eb="165">
      <t>カ</t>
    </rPh>
    <rPh sb="167" eb="169">
      <t>トリクミ</t>
    </rPh>
    <rPh sb="170" eb="171">
      <t>スス</t>
    </rPh>
    <rPh sb="173" eb="175">
      <t>ケイエイ</t>
    </rPh>
    <rPh sb="176" eb="178">
      <t>シサン</t>
    </rPh>
    <rPh sb="178" eb="180">
      <t>ジョウキョウ</t>
    </rPh>
    <rPh sb="181" eb="183">
      <t>テキカク</t>
    </rPh>
    <rPh sb="184" eb="186">
      <t>ハアク</t>
    </rPh>
    <rPh sb="187" eb="189">
      <t>テキセツ</t>
    </rPh>
    <rPh sb="190" eb="192">
      <t>ケイエイ</t>
    </rPh>
    <rPh sb="192" eb="194">
      <t>センリャク</t>
    </rPh>
    <rPh sb="195" eb="196">
      <t>ム</t>
    </rPh>
    <rPh sb="198" eb="200">
      <t>トリクミ</t>
    </rPh>
    <rPh sb="205" eb="207">
      <t>ヒツヨウ</t>
    </rPh>
    <phoneticPr fontId="4"/>
  </si>
  <si>
    <t>・収益的収支比率が100％を割り込んでいるのは企業債償還の影響によるものであり、自主財源のみでは経営が成り立たず一般会計からの繰入金に頼らざるをえない状況にある。
・人口減少の影響から使用料収入が減少してきており、汚水処理費用を充分に賄えていない状況にある。
・事業完了しており、企業債残高は減少傾向にある。</t>
    <rPh sb="1" eb="4">
      <t>シュウエキテキ</t>
    </rPh>
    <rPh sb="23" eb="25">
      <t>キギョウ</t>
    </rPh>
    <rPh sb="25" eb="26">
      <t>サイ</t>
    </rPh>
    <rPh sb="26" eb="28">
      <t>ショウカン</t>
    </rPh>
    <rPh sb="29" eb="31">
      <t>エイキョウ</t>
    </rPh>
    <rPh sb="40" eb="42">
      <t>ジシュ</t>
    </rPh>
    <rPh sb="42" eb="44">
      <t>ザイゲン</t>
    </rPh>
    <rPh sb="48" eb="50">
      <t>ケイエイ</t>
    </rPh>
    <rPh sb="51" eb="52">
      <t>ナ</t>
    </rPh>
    <rPh sb="53" eb="54">
      <t>タ</t>
    </rPh>
    <rPh sb="56" eb="58">
      <t>イッパン</t>
    </rPh>
    <rPh sb="58" eb="60">
      <t>カイケイ</t>
    </rPh>
    <rPh sb="63" eb="65">
      <t>クリイレ</t>
    </rPh>
    <rPh sb="65" eb="66">
      <t>キン</t>
    </rPh>
    <rPh sb="67" eb="68">
      <t>タヨ</t>
    </rPh>
    <rPh sb="75" eb="77">
      <t>ジョウキョウ</t>
    </rPh>
    <rPh sb="83" eb="85">
      <t>ジンコウ</t>
    </rPh>
    <rPh sb="85" eb="87">
      <t>ゲンショウ</t>
    </rPh>
    <rPh sb="88" eb="90">
      <t>エイキョウ</t>
    </rPh>
    <rPh sb="92" eb="95">
      <t>シヨウリョウ</t>
    </rPh>
    <rPh sb="95" eb="97">
      <t>シュウニュウ</t>
    </rPh>
    <rPh sb="98" eb="100">
      <t>ゲンショウ</t>
    </rPh>
    <rPh sb="107" eb="109">
      <t>オスイ</t>
    </rPh>
    <rPh sb="109" eb="111">
      <t>ショリ</t>
    </rPh>
    <rPh sb="111" eb="113">
      <t>ヒヨウ</t>
    </rPh>
    <rPh sb="114" eb="116">
      <t>ジュウブン</t>
    </rPh>
    <rPh sb="117" eb="118">
      <t>マカナ</t>
    </rPh>
    <rPh sb="123" eb="125">
      <t>ジョウキョウ</t>
    </rPh>
    <rPh sb="140" eb="142">
      <t>キギョウ</t>
    </rPh>
    <rPh sb="142" eb="143">
      <t>サイ</t>
    </rPh>
    <rPh sb="143" eb="145">
      <t>ザンダカ</t>
    </rPh>
    <rPh sb="146" eb="148">
      <t>ゲンショウ</t>
    </rPh>
    <rPh sb="148" eb="150">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</si>
</sst>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1118848"/>
        <c:axId val="16114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61118848"/>
        <c:axId val="161149696"/>
      </c:lineChart>
      <c:dateAx>
        <c:axId val="161118848"/>
        <c:scaling>
          <c:orientation val="minMax"/>
        </c:scaling>
        <c:delete val="1"/>
        <c:axPos val="b"/>
        <c:numFmt formatCode="ge" sourceLinked="1"/>
        <c:majorTickMark val="none"/>
        <c:minorTickMark val="none"/>
        <c:tickLblPos val="none"/>
        <c:crossAx val="161149696"/>
        <c:crosses val="autoZero"/>
        <c:auto val="1"/>
        <c:lblOffset val="100"/>
        <c:baseTimeUnit val="years"/>
      </c:dateAx>
      <c:valAx>
        <c:axId val="16114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11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94.74</c:v>
                </c:pt>
                <c:pt idx="1">
                  <c:v>92.11</c:v>
                </c:pt>
                <c:pt idx="2">
                  <c:v>44</c:v>
                </c:pt>
                <c:pt idx="3">
                  <c:v>45.83</c:v>
                </c:pt>
                <c:pt idx="4">
                  <c:v>44.44</c:v>
                </c:pt>
              </c:numCache>
            </c:numRef>
          </c:val>
        </c:ser>
        <c:dLbls>
          <c:showLegendKey val="0"/>
          <c:showVal val="0"/>
          <c:showCatName val="0"/>
          <c:showSerName val="0"/>
          <c:showPercent val="0"/>
          <c:showBubbleSize val="0"/>
        </c:dLbls>
        <c:gapWidth val="150"/>
        <c:axId val="161941760"/>
        <c:axId val="16195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27.8</c:v>
                </c:pt>
                <c:pt idx="1">
                  <c:v>27.39</c:v>
                </c:pt>
                <c:pt idx="2">
                  <c:v>28.09</c:v>
                </c:pt>
                <c:pt idx="3">
                  <c:v>28.6</c:v>
                </c:pt>
                <c:pt idx="4">
                  <c:v>28.81</c:v>
                </c:pt>
              </c:numCache>
            </c:numRef>
          </c:val>
          <c:smooth val="0"/>
        </c:ser>
        <c:dLbls>
          <c:showLegendKey val="0"/>
          <c:showVal val="0"/>
          <c:showCatName val="0"/>
          <c:showSerName val="0"/>
          <c:showPercent val="0"/>
          <c:showBubbleSize val="0"/>
        </c:dLbls>
        <c:marker val="1"/>
        <c:smooth val="0"/>
        <c:axId val="161941760"/>
        <c:axId val="161952128"/>
      </c:lineChart>
      <c:dateAx>
        <c:axId val="161941760"/>
        <c:scaling>
          <c:orientation val="minMax"/>
        </c:scaling>
        <c:delete val="1"/>
        <c:axPos val="b"/>
        <c:numFmt formatCode="ge" sourceLinked="1"/>
        <c:majorTickMark val="none"/>
        <c:minorTickMark val="none"/>
        <c:tickLblPos val="none"/>
        <c:crossAx val="161952128"/>
        <c:crosses val="autoZero"/>
        <c:auto val="1"/>
        <c:lblOffset val="100"/>
        <c:baseTimeUnit val="years"/>
      </c:dateAx>
      <c:valAx>
        <c:axId val="16195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94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96.3</c:v>
                </c:pt>
                <c:pt idx="1">
                  <c:v>98.14</c:v>
                </c:pt>
                <c:pt idx="2">
                  <c:v>98.11</c:v>
                </c:pt>
                <c:pt idx="3">
                  <c:v>98.14</c:v>
                </c:pt>
                <c:pt idx="4">
                  <c:v>98.14</c:v>
                </c:pt>
              </c:numCache>
            </c:numRef>
          </c:val>
        </c:ser>
        <c:dLbls>
          <c:showLegendKey val="0"/>
          <c:showVal val="0"/>
          <c:showCatName val="0"/>
          <c:showSerName val="0"/>
          <c:showPercent val="0"/>
          <c:showBubbleSize val="0"/>
        </c:dLbls>
        <c:gapWidth val="150"/>
        <c:axId val="161978240"/>
        <c:axId val="16198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94.89</c:v>
                </c:pt>
                <c:pt idx="1">
                  <c:v>94.59</c:v>
                </c:pt>
                <c:pt idx="2">
                  <c:v>95.31</c:v>
                </c:pt>
                <c:pt idx="3">
                  <c:v>95.3</c:v>
                </c:pt>
                <c:pt idx="4">
                  <c:v>95.8</c:v>
                </c:pt>
              </c:numCache>
            </c:numRef>
          </c:val>
          <c:smooth val="0"/>
        </c:ser>
        <c:dLbls>
          <c:showLegendKey val="0"/>
          <c:showVal val="0"/>
          <c:showCatName val="0"/>
          <c:showSerName val="0"/>
          <c:showPercent val="0"/>
          <c:showBubbleSize val="0"/>
        </c:dLbls>
        <c:marker val="1"/>
        <c:smooth val="0"/>
        <c:axId val="161978240"/>
        <c:axId val="161988608"/>
      </c:lineChart>
      <c:dateAx>
        <c:axId val="161978240"/>
        <c:scaling>
          <c:orientation val="minMax"/>
        </c:scaling>
        <c:delete val="1"/>
        <c:axPos val="b"/>
        <c:numFmt formatCode="ge" sourceLinked="1"/>
        <c:majorTickMark val="none"/>
        <c:minorTickMark val="none"/>
        <c:tickLblPos val="none"/>
        <c:crossAx val="161988608"/>
        <c:crosses val="autoZero"/>
        <c:auto val="1"/>
        <c:lblOffset val="100"/>
        <c:baseTimeUnit val="years"/>
      </c:dateAx>
      <c:valAx>
        <c:axId val="16198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97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86.56</c:v>
                </c:pt>
                <c:pt idx="1">
                  <c:v>85.3</c:v>
                </c:pt>
                <c:pt idx="2">
                  <c:v>84.2</c:v>
                </c:pt>
                <c:pt idx="3">
                  <c:v>78.599999999999994</c:v>
                </c:pt>
                <c:pt idx="4">
                  <c:v>79.36</c:v>
                </c:pt>
              </c:numCache>
            </c:numRef>
          </c:val>
        </c:ser>
        <c:dLbls>
          <c:showLegendKey val="0"/>
          <c:showVal val="0"/>
          <c:showCatName val="0"/>
          <c:showSerName val="0"/>
          <c:showPercent val="0"/>
          <c:showBubbleSize val="0"/>
        </c:dLbls>
        <c:gapWidth val="150"/>
        <c:axId val="161175808"/>
        <c:axId val="16118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1175808"/>
        <c:axId val="161182080"/>
      </c:lineChart>
      <c:dateAx>
        <c:axId val="161175808"/>
        <c:scaling>
          <c:orientation val="minMax"/>
        </c:scaling>
        <c:delete val="1"/>
        <c:axPos val="b"/>
        <c:numFmt formatCode="ge" sourceLinked="1"/>
        <c:majorTickMark val="none"/>
        <c:minorTickMark val="none"/>
        <c:tickLblPos val="none"/>
        <c:crossAx val="161182080"/>
        <c:crosses val="autoZero"/>
        <c:auto val="1"/>
        <c:lblOffset val="100"/>
        <c:baseTimeUnit val="years"/>
      </c:dateAx>
      <c:valAx>
        <c:axId val="16118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17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1212288"/>
        <c:axId val="16122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1212288"/>
        <c:axId val="161222656"/>
      </c:lineChart>
      <c:dateAx>
        <c:axId val="161212288"/>
        <c:scaling>
          <c:orientation val="minMax"/>
        </c:scaling>
        <c:delete val="1"/>
        <c:axPos val="b"/>
        <c:numFmt formatCode="ge" sourceLinked="1"/>
        <c:majorTickMark val="none"/>
        <c:minorTickMark val="none"/>
        <c:tickLblPos val="none"/>
        <c:crossAx val="161222656"/>
        <c:crosses val="autoZero"/>
        <c:auto val="1"/>
        <c:lblOffset val="100"/>
        <c:baseTimeUnit val="years"/>
      </c:dateAx>
      <c:valAx>
        <c:axId val="16122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1261056"/>
        <c:axId val="16126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1261056"/>
        <c:axId val="161262976"/>
      </c:lineChart>
      <c:dateAx>
        <c:axId val="161261056"/>
        <c:scaling>
          <c:orientation val="minMax"/>
        </c:scaling>
        <c:delete val="1"/>
        <c:axPos val="b"/>
        <c:numFmt formatCode="ge" sourceLinked="1"/>
        <c:majorTickMark val="none"/>
        <c:minorTickMark val="none"/>
        <c:tickLblPos val="none"/>
        <c:crossAx val="161262976"/>
        <c:crosses val="autoZero"/>
        <c:auto val="1"/>
        <c:lblOffset val="100"/>
        <c:baseTimeUnit val="years"/>
      </c:dateAx>
      <c:valAx>
        <c:axId val="16126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26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1293440"/>
        <c:axId val="16129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1293440"/>
        <c:axId val="161295360"/>
      </c:lineChart>
      <c:dateAx>
        <c:axId val="161293440"/>
        <c:scaling>
          <c:orientation val="minMax"/>
        </c:scaling>
        <c:delete val="1"/>
        <c:axPos val="b"/>
        <c:numFmt formatCode="ge" sourceLinked="1"/>
        <c:majorTickMark val="none"/>
        <c:minorTickMark val="none"/>
        <c:tickLblPos val="none"/>
        <c:crossAx val="161295360"/>
        <c:crosses val="autoZero"/>
        <c:auto val="1"/>
        <c:lblOffset val="100"/>
        <c:baseTimeUnit val="years"/>
      </c:dateAx>
      <c:valAx>
        <c:axId val="16129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29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1338112"/>
        <c:axId val="16134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1338112"/>
        <c:axId val="161340032"/>
      </c:lineChart>
      <c:dateAx>
        <c:axId val="161338112"/>
        <c:scaling>
          <c:orientation val="minMax"/>
        </c:scaling>
        <c:delete val="1"/>
        <c:axPos val="b"/>
        <c:numFmt formatCode="ge" sourceLinked="1"/>
        <c:majorTickMark val="none"/>
        <c:minorTickMark val="none"/>
        <c:tickLblPos val="none"/>
        <c:crossAx val="161340032"/>
        <c:crosses val="autoZero"/>
        <c:auto val="1"/>
        <c:lblOffset val="100"/>
        <c:baseTimeUnit val="years"/>
      </c:dateAx>
      <c:valAx>
        <c:axId val="161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33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936.72</c:v>
                </c:pt>
                <c:pt idx="1">
                  <c:v>927.33</c:v>
                </c:pt>
                <c:pt idx="2">
                  <c:v>878.11</c:v>
                </c:pt>
                <c:pt idx="3">
                  <c:v>875.74</c:v>
                </c:pt>
                <c:pt idx="4">
                  <c:v>855.15</c:v>
                </c:pt>
              </c:numCache>
            </c:numRef>
          </c:val>
        </c:ser>
        <c:dLbls>
          <c:showLegendKey val="0"/>
          <c:showVal val="0"/>
          <c:showCatName val="0"/>
          <c:showSerName val="0"/>
          <c:showPercent val="0"/>
          <c:showBubbleSize val="0"/>
        </c:dLbls>
        <c:gapWidth val="150"/>
        <c:axId val="161771904"/>
        <c:axId val="16177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332.96</c:v>
                </c:pt>
                <c:pt idx="1">
                  <c:v>314.81</c:v>
                </c:pt>
                <c:pt idx="2">
                  <c:v>195.18</c:v>
                </c:pt>
                <c:pt idx="3">
                  <c:v>183.02</c:v>
                </c:pt>
                <c:pt idx="4">
                  <c:v>163.30000000000001</c:v>
                </c:pt>
              </c:numCache>
            </c:numRef>
          </c:val>
          <c:smooth val="0"/>
        </c:ser>
        <c:dLbls>
          <c:showLegendKey val="0"/>
          <c:showVal val="0"/>
          <c:showCatName val="0"/>
          <c:showSerName val="0"/>
          <c:showPercent val="0"/>
          <c:showBubbleSize val="0"/>
        </c:dLbls>
        <c:marker val="1"/>
        <c:smooth val="0"/>
        <c:axId val="161771904"/>
        <c:axId val="161773824"/>
      </c:lineChart>
      <c:dateAx>
        <c:axId val="161771904"/>
        <c:scaling>
          <c:orientation val="minMax"/>
        </c:scaling>
        <c:delete val="1"/>
        <c:axPos val="b"/>
        <c:numFmt formatCode="ge" sourceLinked="1"/>
        <c:majorTickMark val="none"/>
        <c:minorTickMark val="none"/>
        <c:tickLblPos val="none"/>
        <c:crossAx val="161773824"/>
        <c:crosses val="autoZero"/>
        <c:auto val="1"/>
        <c:lblOffset val="100"/>
        <c:baseTimeUnit val="years"/>
      </c:dateAx>
      <c:valAx>
        <c:axId val="16177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77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34.81</c:v>
                </c:pt>
                <c:pt idx="1">
                  <c:v>43.25</c:v>
                </c:pt>
                <c:pt idx="2">
                  <c:v>51.09</c:v>
                </c:pt>
                <c:pt idx="3">
                  <c:v>45.89</c:v>
                </c:pt>
                <c:pt idx="4">
                  <c:v>44.19</c:v>
                </c:pt>
              </c:numCache>
            </c:numRef>
          </c:val>
        </c:ser>
        <c:dLbls>
          <c:showLegendKey val="0"/>
          <c:showVal val="0"/>
          <c:showCatName val="0"/>
          <c:showSerName val="0"/>
          <c:showPercent val="0"/>
          <c:showBubbleSize val="0"/>
        </c:dLbls>
        <c:gapWidth val="150"/>
        <c:axId val="161782784"/>
        <c:axId val="16181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38.72</c:v>
                </c:pt>
                <c:pt idx="1">
                  <c:v>38.25</c:v>
                </c:pt>
                <c:pt idx="2">
                  <c:v>43.42</c:v>
                </c:pt>
                <c:pt idx="3">
                  <c:v>41.25</c:v>
                </c:pt>
                <c:pt idx="4">
                  <c:v>39.99</c:v>
                </c:pt>
              </c:numCache>
            </c:numRef>
          </c:val>
          <c:smooth val="0"/>
        </c:ser>
        <c:dLbls>
          <c:showLegendKey val="0"/>
          <c:showVal val="0"/>
          <c:showCatName val="0"/>
          <c:showSerName val="0"/>
          <c:showPercent val="0"/>
          <c:showBubbleSize val="0"/>
        </c:dLbls>
        <c:marker val="1"/>
        <c:smooth val="0"/>
        <c:axId val="161782784"/>
        <c:axId val="161817728"/>
      </c:lineChart>
      <c:dateAx>
        <c:axId val="161782784"/>
        <c:scaling>
          <c:orientation val="minMax"/>
        </c:scaling>
        <c:delete val="1"/>
        <c:axPos val="b"/>
        <c:numFmt formatCode="ge" sourceLinked="1"/>
        <c:majorTickMark val="none"/>
        <c:minorTickMark val="none"/>
        <c:tickLblPos val="none"/>
        <c:crossAx val="161817728"/>
        <c:crosses val="autoZero"/>
        <c:auto val="1"/>
        <c:lblOffset val="100"/>
        <c:baseTimeUnit val="years"/>
      </c:dateAx>
      <c:valAx>
        <c:axId val="16181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78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555.22</c:v>
                </c:pt>
                <c:pt idx="1">
                  <c:v>435.88</c:v>
                </c:pt>
                <c:pt idx="2">
                  <c:v>394.22</c:v>
                </c:pt>
                <c:pt idx="3">
                  <c:v>432.45</c:v>
                </c:pt>
                <c:pt idx="4">
                  <c:v>455.9</c:v>
                </c:pt>
              </c:numCache>
            </c:numRef>
          </c:val>
        </c:ser>
        <c:dLbls>
          <c:showLegendKey val="0"/>
          <c:showVal val="0"/>
          <c:showCatName val="0"/>
          <c:showSerName val="0"/>
          <c:showPercent val="0"/>
          <c:showBubbleSize val="0"/>
        </c:dLbls>
        <c:gapWidth val="150"/>
        <c:axId val="161852032"/>
        <c:axId val="16185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477.16</c:v>
                </c:pt>
                <c:pt idx="1">
                  <c:v>476.98</c:v>
                </c:pt>
                <c:pt idx="2">
                  <c:v>442.13</c:v>
                </c:pt>
                <c:pt idx="3">
                  <c:v>457.42</c:v>
                </c:pt>
                <c:pt idx="4">
                  <c:v>477.5</c:v>
                </c:pt>
              </c:numCache>
            </c:numRef>
          </c:val>
          <c:smooth val="0"/>
        </c:ser>
        <c:dLbls>
          <c:showLegendKey val="0"/>
          <c:showVal val="0"/>
          <c:showCatName val="0"/>
          <c:showSerName val="0"/>
          <c:showPercent val="0"/>
          <c:showBubbleSize val="0"/>
        </c:dLbls>
        <c:marker val="1"/>
        <c:smooth val="0"/>
        <c:axId val="161852032"/>
        <c:axId val="161854208"/>
      </c:lineChart>
      <c:dateAx>
        <c:axId val="161852032"/>
        <c:scaling>
          <c:orientation val="minMax"/>
        </c:scaling>
        <c:delete val="1"/>
        <c:axPos val="b"/>
        <c:numFmt formatCode="ge" sourceLinked="1"/>
        <c:majorTickMark val="none"/>
        <c:minorTickMark val="none"/>
        <c:tickLblPos val="none"/>
        <c:crossAx val="161854208"/>
        <c:crosses val="autoZero"/>
        <c:auto val="1"/>
        <c:lblOffset val="100"/>
        <c:baseTimeUnit val="years"/>
      </c:dateAx>
      <c:valAx>
        <c:axId val="16185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85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【299.19】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【93.93】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【29.20】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【471.53】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【39.84】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C18" zoomScale="85" zoomScaleNormal="85"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島根県　安来市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簡易排水</v>
      </c>
      <c r="Q8" s="46"/>
      <c r="R8" s="46"/>
      <c r="S8" s="46"/>
      <c r="T8" s="46"/>
      <c r="U8" s="46"/>
      <c r="V8" s="46"/>
      <c r="W8" s="46" t="str">
        <f>データ!L6</f>
        <v>J2</v>
      </c>
      <c r="X8" s="46"/>
      <c r="Y8" s="46"/>
      <c r="Z8" s="46"/>
      <c r="AA8" s="46"/>
      <c r="AB8" s="46"/>
      <c r="AC8" s="46"/>
      <c r="AD8" s="3"/>
      <c r="AE8" s="3"/>
      <c r="AF8" s="3"/>
      <c r="AG8" s="3"/>
      <c r="AH8" s="3"/>
      <c r="AI8" s="3"/>
      <c r="AJ8" s="3"/>
      <c r="AK8" s="3"/>
      <c r="AL8" s="47">
        <f>データ!R6</f>
        <v>40786</v>
      </c>
      <c r="AM8" s="47"/>
      <c r="AN8" s="47"/>
      <c r="AO8" s="47"/>
      <c r="AP8" s="47"/>
      <c r="AQ8" s="47"/>
      <c r="AR8" s="47"/>
      <c r="AS8" s="47"/>
      <c r="AT8" s="43">
        <f>データ!S6</f>
        <v>420.93</v>
      </c>
      <c r="AU8" s="43"/>
      <c r="AV8" s="43"/>
      <c r="AW8" s="43"/>
      <c r="AX8" s="43"/>
      <c r="AY8" s="43"/>
      <c r="AZ8" s="43"/>
      <c r="BA8" s="43"/>
      <c r="BB8" s="43">
        <f>データ!T6</f>
        <v>96.89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0.4</v>
      </c>
      <c r="Q10" s="43"/>
      <c r="R10" s="43"/>
      <c r="S10" s="43"/>
      <c r="T10" s="43"/>
      <c r="U10" s="43"/>
      <c r="V10" s="43"/>
      <c r="W10" s="43">
        <f>データ!P6</f>
        <v>100</v>
      </c>
      <c r="X10" s="43"/>
      <c r="Y10" s="43"/>
      <c r="Z10" s="43"/>
      <c r="AA10" s="43"/>
      <c r="AB10" s="43"/>
      <c r="AC10" s="43"/>
      <c r="AD10" s="47">
        <f>データ!Q6</f>
        <v>3344</v>
      </c>
      <c r="AE10" s="47"/>
      <c r="AF10" s="47"/>
      <c r="AG10" s="47"/>
      <c r="AH10" s="47"/>
      <c r="AI10" s="47"/>
      <c r="AJ10" s="47"/>
      <c r="AK10" s="2"/>
      <c r="AL10" s="47">
        <f>データ!U6</f>
        <v>161</v>
      </c>
      <c r="AM10" s="47"/>
      <c r="AN10" s="47"/>
      <c r="AO10" s="47"/>
      <c r="AP10" s="47"/>
      <c r="AQ10" s="47"/>
      <c r="AR10" s="47"/>
      <c r="AS10" s="47"/>
      <c r="AT10" s="43">
        <f>データ!V6</f>
        <v>0.12</v>
      </c>
      <c r="AU10" s="43"/>
      <c r="AV10" s="43"/>
      <c r="AW10" s="43"/>
      <c r="AX10" s="43"/>
      <c r="AY10" s="43"/>
      <c r="AZ10" s="43"/>
      <c r="BA10" s="43"/>
      <c r="BB10" s="43">
        <f>データ!W6</f>
        <v>1341.67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322067</v>
      </c>
      <c r="D6" s="31">
        <f t="shared" si="3"/>
        <v>47</v>
      </c>
      <c r="E6" s="31">
        <f t="shared" si="3"/>
        <v>17</v>
      </c>
      <c r="F6" s="31">
        <f t="shared" si="3"/>
        <v>8</v>
      </c>
      <c r="G6" s="31">
        <f t="shared" si="3"/>
        <v>0</v>
      </c>
      <c r="H6" s="31" t="str">
        <f t="shared" si="3"/>
        <v>島根県　安来市</v>
      </c>
      <c r="I6" s="31" t="str">
        <f t="shared" si="3"/>
        <v>法非適用</v>
      </c>
      <c r="J6" s="31" t="str">
        <f t="shared" si="3"/>
        <v>下水道事業</v>
      </c>
      <c r="K6" s="31" t="str">
        <f t="shared" si="3"/>
        <v>簡易排水</v>
      </c>
      <c r="L6" s="31" t="str">
        <f t="shared" si="3"/>
        <v>J2</v>
      </c>
      <c r="M6" s="32" t="str">
        <f t="shared" si="3"/>
        <v>-</v>
      </c>
      <c r="N6" s="32" t="str">
        <f t="shared" si="3"/>
        <v>該当数値なし</v>
      </c>
      <c r="O6" s="32">
        <f t="shared" si="3"/>
        <v>0.4</v>
      </c>
      <c r="P6" s="32">
        <f t="shared" si="3"/>
        <v>100</v>
      </c>
      <c r="Q6" s="32">
        <f t="shared" si="3"/>
        <v>3344</v>
      </c>
      <c r="R6" s="32">
        <f t="shared" si="3"/>
        <v>40786</v>
      </c>
      <c r="S6" s="32">
        <f t="shared" si="3"/>
        <v>420.93</v>
      </c>
      <c r="T6" s="32">
        <f t="shared" si="3"/>
        <v>96.89</v>
      </c>
      <c r="U6" s="32">
        <f t="shared" si="3"/>
        <v>161</v>
      </c>
      <c r="V6" s="32">
        <f t="shared" si="3"/>
        <v>0.12</v>
      </c>
      <c r="W6" s="32">
        <f t="shared" si="3"/>
        <v>1341.67</v>
      </c>
      <c r="X6" s="33">
        <f>IF(X7="",NA(),X7)</f>
        <v>86.56</v>
      </c>
      <c r="Y6" s="33">
        <f t="shared" ref="Y6:AG6" si="4">IF(Y7="",NA(),Y7)</f>
        <v>85.3</v>
      </c>
      <c r="Z6" s="33">
        <f t="shared" si="4"/>
        <v>84.2</v>
      </c>
      <c r="AA6" s="33">
        <f t="shared" si="4"/>
        <v>78.599999999999994</v>
      </c>
      <c r="AB6" s="33">
        <f t="shared" si="4"/>
        <v>79.36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936.72</v>
      </c>
      <c r="BF6" s="33">
        <f t="shared" ref="BF6:BN6" si="7">IF(BF7="",NA(),BF7)</f>
        <v>927.33</v>
      </c>
      <c r="BG6" s="33">
        <f t="shared" si="7"/>
        <v>878.11</v>
      </c>
      <c r="BH6" s="33">
        <f t="shared" si="7"/>
        <v>875.74</v>
      </c>
      <c r="BI6" s="33">
        <f t="shared" si="7"/>
        <v>855.15</v>
      </c>
      <c r="BJ6" s="33">
        <f t="shared" si="7"/>
        <v>332.96</v>
      </c>
      <c r="BK6" s="33">
        <f t="shared" si="7"/>
        <v>314.81</v>
      </c>
      <c r="BL6" s="33">
        <f t="shared" si="7"/>
        <v>195.18</v>
      </c>
      <c r="BM6" s="33">
        <f t="shared" si="7"/>
        <v>183.02</v>
      </c>
      <c r="BN6" s="33">
        <f t="shared" si="7"/>
        <v>163.30000000000001</v>
      </c>
      <c r="BO6" s="32" t="str">
        <f>IF(BO7="","",IF(BO7="-","【-】","【"&amp;SUBSTITUTE(TEXT(BO7,"#,##0.00"),"-","△")&amp;"】"))</f>
        <v>【299.19】</v>
      </c>
      <c r="BP6" s="33">
        <f>IF(BP7="",NA(),BP7)</f>
        <v>34.81</v>
      </c>
      <c r="BQ6" s="33">
        <f t="shared" ref="BQ6:BY6" si="8">IF(BQ7="",NA(),BQ7)</f>
        <v>43.25</v>
      </c>
      <c r="BR6" s="33">
        <f t="shared" si="8"/>
        <v>51.09</v>
      </c>
      <c r="BS6" s="33">
        <f t="shared" si="8"/>
        <v>45.89</v>
      </c>
      <c r="BT6" s="33">
        <f t="shared" si="8"/>
        <v>44.19</v>
      </c>
      <c r="BU6" s="33">
        <f t="shared" si="8"/>
        <v>38.72</v>
      </c>
      <c r="BV6" s="33">
        <f t="shared" si="8"/>
        <v>38.25</v>
      </c>
      <c r="BW6" s="33">
        <f t="shared" si="8"/>
        <v>43.42</v>
      </c>
      <c r="BX6" s="33">
        <f t="shared" si="8"/>
        <v>41.25</v>
      </c>
      <c r="BY6" s="33">
        <f t="shared" si="8"/>
        <v>39.99</v>
      </c>
      <c r="BZ6" s="32" t="str">
        <f>IF(BZ7="","",IF(BZ7="-","【-】","【"&amp;SUBSTITUTE(TEXT(BZ7,"#,##0.00"),"-","△")&amp;"】"))</f>
        <v>【39.84】</v>
      </c>
      <c r="CA6" s="33">
        <f>IF(CA7="",NA(),CA7)</f>
        <v>555.22</v>
      </c>
      <c r="CB6" s="33">
        <f t="shared" ref="CB6:CJ6" si="9">IF(CB7="",NA(),CB7)</f>
        <v>435.88</v>
      </c>
      <c r="CC6" s="33">
        <f t="shared" si="9"/>
        <v>394.22</v>
      </c>
      <c r="CD6" s="33">
        <f t="shared" si="9"/>
        <v>432.45</v>
      </c>
      <c r="CE6" s="33">
        <f t="shared" si="9"/>
        <v>455.9</v>
      </c>
      <c r="CF6" s="33">
        <f t="shared" si="9"/>
        <v>477.16</v>
      </c>
      <c r="CG6" s="33">
        <f t="shared" si="9"/>
        <v>476.98</v>
      </c>
      <c r="CH6" s="33">
        <f t="shared" si="9"/>
        <v>442.13</v>
      </c>
      <c r="CI6" s="33">
        <f t="shared" si="9"/>
        <v>457.42</v>
      </c>
      <c r="CJ6" s="33">
        <f t="shared" si="9"/>
        <v>477.5</v>
      </c>
      <c r="CK6" s="32" t="str">
        <f>IF(CK7="","",IF(CK7="-","【-】","【"&amp;SUBSTITUTE(TEXT(CK7,"#,##0.00"),"-","△")&amp;"】"))</f>
        <v>【471.53】</v>
      </c>
      <c r="CL6" s="33">
        <f>IF(CL7="",NA(),CL7)</f>
        <v>94.74</v>
      </c>
      <c r="CM6" s="33">
        <f t="shared" ref="CM6:CU6" si="10">IF(CM7="",NA(),CM7)</f>
        <v>92.11</v>
      </c>
      <c r="CN6" s="33">
        <f t="shared" si="10"/>
        <v>44</v>
      </c>
      <c r="CO6" s="33">
        <f t="shared" si="10"/>
        <v>45.83</v>
      </c>
      <c r="CP6" s="33">
        <f t="shared" si="10"/>
        <v>44.44</v>
      </c>
      <c r="CQ6" s="33">
        <f t="shared" si="10"/>
        <v>27.8</v>
      </c>
      <c r="CR6" s="33">
        <f t="shared" si="10"/>
        <v>27.39</v>
      </c>
      <c r="CS6" s="33">
        <f t="shared" si="10"/>
        <v>28.09</v>
      </c>
      <c r="CT6" s="33">
        <f t="shared" si="10"/>
        <v>28.6</v>
      </c>
      <c r="CU6" s="33">
        <f t="shared" si="10"/>
        <v>28.81</v>
      </c>
      <c r="CV6" s="32" t="str">
        <f>IF(CV7="","",IF(CV7="-","【-】","【"&amp;SUBSTITUTE(TEXT(CV7,"#,##0.00"),"-","△")&amp;"】"))</f>
        <v>【29.20】</v>
      </c>
      <c r="CW6" s="33">
        <f>IF(CW7="",NA(),CW7)</f>
        <v>96.3</v>
      </c>
      <c r="CX6" s="33">
        <f t="shared" ref="CX6:DF6" si="11">IF(CX7="",NA(),CX7)</f>
        <v>98.14</v>
      </c>
      <c r="CY6" s="33">
        <f t="shared" si="11"/>
        <v>98.11</v>
      </c>
      <c r="CZ6" s="33">
        <f t="shared" si="11"/>
        <v>98.14</v>
      </c>
      <c r="DA6" s="33">
        <f t="shared" si="11"/>
        <v>98.14</v>
      </c>
      <c r="DB6" s="33">
        <f t="shared" si="11"/>
        <v>94.89</v>
      </c>
      <c r="DC6" s="33">
        <f t="shared" si="11"/>
        <v>94.59</v>
      </c>
      <c r="DD6" s="33">
        <f t="shared" si="11"/>
        <v>95.31</v>
      </c>
      <c r="DE6" s="33">
        <f t="shared" si="11"/>
        <v>95.3</v>
      </c>
      <c r="DF6" s="33">
        <f t="shared" si="11"/>
        <v>95.8</v>
      </c>
      <c r="DG6" s="32" t="str">
        <f>IF(DG7="","",IF(DG7="-","【-】","【"&amp;SUBSTITUTE(TEXT(DG7,"#,##0.00"),"-","△")&amp;"】"))</f>
        <v>【93.93】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2">
        <f t="shared" si="14"/>
        <v>0</v>
      </c>
      <c r="EM6" s="32">
        <f t="shared" si="14"/>
        <v>0</v>
      </c>
      <c r="EN6" s="32" t="str">
        <f>IF(EN7="","",IF(EN7="-","【-】","【"&amp;SUBSTITUTE(TEXT(EN7,"#,##0.00"),"-","△")&amp;"】"))</f>
        <v>【0.00】</v>
      </c>
    </row>
    <row r="7" spans="1:144" s="34" customFormat="1">
      <c r="A7" s="26"/>
      <c r="B7" s="35">
        <v>2014</v>
      </c>
      <c r="C7" s="35">
        <v>322067</v>
      </c>
      <c r="D7" s="35">
        <v>47</v>
      </c>
      <c r="E7" s="35">
        <v>17</v>
      </c>
      <c r="F7" s="35">
        <v>8</v>
      </c>
      <c r="G7" s="35">
        <v>0</v>
      </c>
      <c r="H7" s="35" t="s">
        <v>96</v>
      </c>
      <c r="I7" s="35" t="s">
        <v>97</v>
      </c>
      <c r="J7" s="35" t="s">
        <v>98</v>
      </c>
      <c r="K7" s="35" t="s">
        <v>99</v>
      </c>
      <c r="L7" s="35" t="s">
        <v>100</v>
      </c>
      <c r="M7" s="36" t="s">
        <v>101</v>
      </c>
      <c r="N7" s="36" t="s">
        <v>102</v>
      </c>
      <c r="O7" s="36">
        <v>0.4</v>
      </c>
      <c r="P7" s="36">
        <v>100</v>
      </c>
      <c r="Q7" s="36">
        <v>3344</v>
      </c>
      <c r="R7" s="36">
        <v>40786</v>
      </c>
      <c r="S7" s="36">
        <v>420.93</v>
      </c>
      <c r="T7" s="36">
        <v>96.89</v>
      </c>
      <c r="U7" s="36">
        <v>161</v>
      </c>
      <c r="V7" s="36">
        <v>0.12</v>
      </c>
      <c r="W7" s="36">
        <v>1341.67</v>
      </c>
      <c r="X7" s="36">
        <v>86.56</v>
      </c>
      <c r="Y7" s="36">
        <v>85.3</v>
      </c>
      <c r="Z7" s="36">
        <v>84.2</v>
      </c>
      <c r="AA7" s="36">
        <v>78.599999999999994</v>
      </c>
      <c r="AB7" s="36">
        <v>79.36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936.72</v>
      </c>
      <c r="BF7" s="36">
        <v>927.33</v>
      </c>
      <c r="BG7" s="36">
        <v>878.11</v>
      </c>
      <c r="BH7" s="36">
        <v>875.74</v>
      </c>
      <c r="BI7" s="36">
        <v>855.15</v>
      </c>
      <c r="BJ7" s="36">
        <v>332.96</v>
      </c>
      <c r="BK7" s="36">
        <v>314.81</v>
      </c>
      <c r="BL7" s="36">
        <v>195.18</v>
      </c>
      <c r="BM7" s="36">
        <v>183.02</v>
      </c>
      <c r="BN7" s="36">
        <v>163.30000000000001</v>
      </c>
      <c r="BO7" s="36">
        <v>299.19</v>
      </c>
      <c r="BP7" s="36">
        <v>34.81</v>
      </c>
      <c r="BQ7" s="36">
        <v>43.25</v>
      </c>
      <c r="BR7" s="36">
        <v>51.09</v>
      </c>
      <c r="BS7" s="36">
        <v>45.89</v>
      </c>
      <c r="BT7" s="36">
        <v>44.19</v>
      </c>
      <c r="BU7" s="36">
        <v>38.72</v>
      </c>
      <c r="BV7" s="36">
        <v>38.25</v>
      </c>
      <c r="BW7" s="36">
        <v>43.42</v>
      </c>
      <c r="BX7" s="36">
        <v>41.25</v>
      </c>
      <c r="BY7" s="36">
        <v>39.99</v>
      </c>
      <c r="BZ7" s="36">
        <v>39.840000000000003</v>
      </c>
      <c r="CA7" s="36">
        <v>555.22</v>
      </c>
      <c r="CB7" s="36">
        <v>435.88</v>
      </c>
      <c r="CC7" s="36">
        <v>394.22</v>
      </c>
      <c r="CD7" s="36">
        <v>432.45</v>
      </c>
      <c r="CE7" s="36">
        <v>455.9</v>
      </c>
      <c r="CF7" s="36">
        <v>477.16</v>
      </c>
      <c r="CG7" s="36">
        <v>476.98</v>
      </c>
      <c r="CH7" s="36">
        <v>442.13</v>
      </c>
      <c r="CI7" s="36">
        <v>457.42</v>
      </c>
      <c r="CJ7" s="36">
        <v>477.5</v>
      </c>
      <c r="CK7" s="36">
        <v>471.53</v>
      </c>
      <c r="CL7" s="36">
        <v>94.74</v>
      </c>
      <c r="CM7" s="36">
        <v>92.11</v>
      </c>
      <c r="CN7" s="36">
        <v>44</v>
      </c>
      <c r="CO7" s="36">
        <v>45.83</v>
      </c>
      <c r="CP7" s="36">
        <v>44.44</v>
      </c>
      <c r="CQ7" s="36">
        <v>27.8</v>
      </c>
      <c r="CR7" s="36">
        <v>27.39</v>
      </c>
      <c r="CS7" s="36">
        <v>28.09</v>
      </c>
      <c r="CT7" s="36">
        <v>28.6</v>
      </c>
      <c r="CU7" s="36">
        <v>28.81</v>
      </c>
      <c r="CV7" s="36">
        <v>29.2</v>
      </c>
      <c r="CW7" s="36">
        <v>96.3</v>
      </c>
      <c r="CX7" s="36">
        <v>98.14</v>
      </c>
      <c r="CY7" s="36">
        <v>98.11</v>
      </c>
      <c r="CZ7" s="36">
        <v>98.14</v>
      </c>
      <c r="DA7" s="36">
        <v>98.14</v>
      </c>
      <c r="DB7" s="36">
        <v>94.89</v>
      </c>
      <c r="DC7" s="36">
        <v>94.59</v>
      </c>
      <c r="DD7" s="36">
        <v>95.31</v>
      </c>
      <c r="DE7" s="36">
        <v>95.3</v>
      </c>
      <c r="DF7" s="36">
        <v>95.8</v>
      </c>
      <c r="DG7" s="36">
        <v>93.93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v>
      </c>
      <c r="EK7" s="36">
        <v>0</v>
      </c>
      <c r="EL7" s="36">
        <v>0</v>
      </c>
      <c r="EM7" s="36">
        <v>0</v>
      </c>
      <c r="EN7" s="36">
        <v>0</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2016-02-09T05:58:03Z</cp:lastPrinted>
  <dcterms:created xsi:type="dcterms:W3CDTF">2016-01-14T11:09:41Z</dcterms:created>
  <dcterms:modified xsi:type="dcterms:W3CDTF">2016-02-25T01:40:36Z</dcterms:modified>
  <cp:category/>
</cp:coreProperties>
</file>