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6300" windowWidth="18915" windowHeight="61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<sst xmlns="http://schemas.openxmlformats.org/spreadsheetml/2006/main" count="221" uniqueCount="111">
  <si>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</si>
  <si>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</si>
  <si>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</si>
  <si>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</si>
  <si>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</si>
  <si>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</si>
  <si>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</si>
  <si>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</si>
  <si>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</si>
  <si>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</si>
  <si>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</si>
  <si>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</si>
  <si>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</si>
  <si>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</si>
  <si>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</si>
  <si>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</si>
  <si>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</si>
  <si>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</si>
  <si>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</si>
  <si>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</si>
  <si>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</si>
  <si>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</si>
  <si>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</si>
  <si>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</si>
  <si>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</si>
  <si>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</si>
  <si>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</si>
  <si>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</si>
  <si>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</si>
  <si>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</si>
  <si>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</si>
  <si>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</si>
  <si>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</si>
  <si>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</si>
  <si>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</si>
  <si>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</si>
  <si>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</si>
  <si>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</si>
  <si>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</si>
  <si>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</si>
  <si>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</si>
  <si>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</si>
  <si>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</si>
  <si>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</si>
  <si>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</si>
  <si>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</si>
  <si>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</si>
  <si>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</si>
  <si>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</si>
  <si>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</si>
  <si>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</si>
  <si>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</si>
  <si>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</si>
  <si>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</si>
  <si>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</si>
  <si>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</si>
  <si>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</si>
  <si>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</si>
  <si>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</si>
  <si>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</si>
  <si>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</si>
  <si>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</si>
  <si>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</si>
  <si>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</si>
  <si>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</si>
  <si>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</si>
  <si>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</si>
  <si>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</si>
  <si>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</si>
  <si>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</si>
  <si>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</si>
  <si>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</si>
  <si>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</si>
  <si>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</si>
  <si>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</si>
  <si>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</si>
  <si>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</si>
  <si>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</si>
  <si>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</si>
  <si>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</si>
  <si>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</si>
  <si>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</si>
  <si>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</si>
  <si>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</si>
  <si>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</si>
  <si>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</si>
  <si>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</si>
  <si>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</si>
  <si>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</si>
  <si>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</si>
  <si>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</si>
  <si>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</si>
  <si>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</si>
  <si>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</si>
  <si>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</si>
  <si>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</si>
  <si>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安来市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</si>
  <si>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</si>
  <si>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</si>
  <si>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</si>
  <si>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</si>
  <si>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</si>
  <si>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</si>
  <si>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</si>
  <si>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</si>
  <si>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</si>
  <si>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</si>
  <si>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</si>
  <si>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・処理施設老朽化への対策が急務であり、現在、機能強化事業の取組を始めている。
・山間地等スケールメリットの発生しにくい事業であり、使用料収入だけで維持管理費を賄うことは困難である。経営の健全化のためには、施設統合等も視野に入れ効率的な施設運営を検討していく必要がある。
・今後も未接続世帯への働きかけを積極的に行い水洗化率向上を図り使用料収入を増加させるとともに、維持管理費の節減を行い、経営の健全化を図っていく必要がある。
・企業会計化への取組を進め、経営・資産状況を的確に把握し適切な経営戦略に向けた取組をしていく必要がある。</t>
    <rPh sb="1" eb="3">
      <t>ショリ</t>
    </rPh>
    <rPh sb="3" eb="5">
      <t>シセツ</t>
    </rPh>
    <rPh sb="5" eb="8">
      <t>ロウキュウカ</t>
    </rPh>
    <rPh sb="10" eb="12">
      <t>タイサク</t>
    </rPh>
    <rPh sb="13" eb="15">
      <t>キュウム</t>
    </rPh>
    <rPh sb="19" eb="21">
      <t>ゲンザイ</t>
    </rPh>
    <rPh sb="22" eb="24">
      <t>キノウ</t>
    </rPh>
    <rPh sb="24" eb="26">
      <t>キョウカ</t>
    </rPh>
    <rPh sb="26" eb="28">
      <t>ジギョウ</t>
    </rPh>
    <rPh sb="29" eb="31">
      <t>トリクミ</t>
    </rPh>
    <rPh sb="32" eb="33">
      <t>ハジ</t>
    </rPh>
    <rPh sb="40" eb="42">
      <t>サンカン</t>
    </rPh>
    <rPh sb="42" eb="43">
      <t>チ</t>
    </rPh>
    <rPh sb="43" eb="44">
      <t>トウ</t>
    </rPh>
    <rPh sb="53" eb="55">
      <t>ハッセイ</t>
    </rPh>
    <rPh sb="59" eb="61">
      <t>ジギョウ</t>
    </rPh>
    <rPh sb="65" eb="68">
      <t>シヨウリョウ</t>
    </rPh>
    <rPh sb="68" eb="70">
      <t>シュウニュウ</t>
    </rPh>
    <rPh sb="73" eb="75">
      <t>イジ</t>
    </rPh>
    <rPh sb="75" eb="78">
      <t>カンリヒ</t>
    </rPh>
    <rPh sb="79" eb="80">
      <t>マカナ</t>
    </rPh>
    <rPh sb="84" eb="86">
      <t>コンナン</t>
    </rPh>
    <rPh sb="90" eb="92">
      <t>ケイエイ</t>
    </rPh>
    <rPh sb="93" eb="96">
      <t>ケンゼンカ</t>
    </rPh>
    <rPh sb="102" eb="104">
      <t>シセツ</t>
    </rPh>
    <rPh sb="104" eb="106">
      <t>トウゴウ</t>
    </rPh>
    <rPh sb="106" eb="107">
      <t>トウ</t>
    </rPh>
    <rPh sb="108" eb="110">
      <t>シヤ</t>
    </rPh>
    <rPh sb="111" eb="112">
      <t>イ</t>
    </rPh>
    <rPh sb="113" eb="116">
      <t>コウリツテキ</t>
    </rPh>
    <rPh sb="117" eb="119">
      <t>シセツ</t>
    </rPh>
    <rPh sb="119" eb="121">
      <t>ウンエイ</t>
    </rPh>
    <rPh sb="122" eb="124">
      <t>ケントウ</t>
    </rPh>
    <rPh sb="128" eb="130">
      <t>ヒツヨウ</t>
    </rPh>
    <rPh sb="214" eb="216">
      <t>キギョウ</t>
    </rPh>
    <rPh sb="216" eb="218">
      <t>カイケイ</t>
    </rPh>
    <rPh sb="218" eb="219">
      <t>カ</t>
    </rPh>
    <rPh sb="221" eb="223">
      <t>トリクミ</t>
    </rPh>
    <rPh sb="224" eb="225">
      <t>スス</t>
    </rPh>
    <rPh sb="227" eb="229">
      <t>ケイエイ</t>
    </rPh>
    <rPh sb="230" eb="232">
      <t>シサン</t>
    </rPh>
    <rPh sb="232" eb="234">
      <t>ジョウキョウ</t>
    </rPh>
    <rPh sb="235" eb="237">
      <t>テキカク</t>
    </rPh>
    <rPh sb="238" eb="240">
      <t>ハアク</t>
    </rPh>
    <rPh sb="241" eb="243">
      <t>テキセツ</t>
    </rPh>
    <rPh sb="244" eb="246">
      <t>ケイエイ</t>
    </rPh>
    <rPh sb="246" eb="248">
      <t>センリャク</t>
    </rPh>
    <rPh sb="249" eb="250">
      <t>ム</t>
    </rPh>
    <rPh sb="252" eb="254">
      <t>トリクミ</t>
    </rPh>
    <rPh sb="259" eb="261">
      <t>ヒツヨウ</t>
    </rPh>
    <phoneticPr fontId="4"/>
  </si>
  <si>
    <t>・今現在は管渠の破損等の状況には至っていない。
・古いものでは布設から30年近く経過しており、今後は長寿命化へ向けた取組を行っていく必要がある。
・処理施設の老朽化が顕著となっているため、機能強化事業（施設改修工事）を行っている。</t>
    <rPh sb="1" eb="4">
      <t>イマゲンザイ</t>
    </rPh>
    <rPh sb="5" eb="7">
      <t>カンキョ</t>
    </rPh>
    <rPh sb="8" eb="10">
      <t>ハソン</t>
    </rPh>
    <rPh sb="10" eb="11">
      <t>トウ</t>
    </rPh>
    <rPh sb="12" eb="14">
      <t>ジョウキョウ</t>
    </rPh>
    <rPh sb="16" eb="17">
      <t>イタ</t>
    </rPh>
    <rPh sb="25" eb="26">
      <t>フル</t>
    </rPh>
    <rPh sb="31" eb="33">
      <t>フセツ</t>
    </rPh>
    <rPh sb="37" eb="38">
      <t>ネン</t>
    </rPh>
    <rPh sb="38" eb="39">
      <t>チカ</t>
    </rPh>
    <rPh sb="40" eb="42">
      <t>ケイカ</t>
    </rPh>
    <rPh sb="47" eb="49">
      <t>コンゴ</t>
    </rPh>
    <rPh sb="50" eb="51">
      <t>チョウ</t>
    </rPh>
    <rPh sb="51" eb="54">
      <t>ジュミョウカ</t>
    </rPh>
    <rPh sb="55" eb="56">
      <t>ム</t>
    </rPh>
    <rPh sb="58" eb="60">
      <t>トリクミ</t>
    </rPh>
    <rPh sb="61" eb="62">
      <t>オコナ</t>
    </rPh>
    <rPh sb="66" eb="68">
      <t>ヒツヨウ</t>
    </rPh>
    <rPh sb="74" eb="76">
      <t>ショリ</t>
    </rPh>
    <rPh sb="76" eb="78">
      <t>シセツ</t>
    </rPh>
    <rPh sb="79" eb="82">
      <t>ロウキュウカ</t>
    </rPh>
    <rPh sb="83" eb="85">
      <t>ケンチョ</t>
    </rPh>
    <rPh sb="94" eb="96">
      <t>キノウ</t>
    </rPh>
    <rPh sb="96" eb="98">
      <t>キョウカ</t>
    </rPh>
    <rPh sb="98" eb="100">
      <t>ジギョウ</t>
    </rPh>
    <rPh sb="101" eb="103">
      <t>シセツ</t>
    </rPh>
    <rPh sb="103" eb="105">
      <t>カイシュウ</t>
    </rPh>
    <rPh sb="105" eb="107">
      <t>コウジ</t>
    </rPh>
    <rPh sb="109" eb="110">
      <t>オコナ</t>
    </rPh>
    <phoneticPr fontId="4"/>
  </si>
  <si>
    <t>・収益的収支比率が100％を大きく割り込んでいるのは企業債償還の影響によるものであり、自主財源のみでは経営が成り立たず一般会計からの繰入金に頼らざるをえない状況にある。
・処理施設の老朽化に伴う修繕費の増加や汚泥処理量の増加に伴う維持管理費の増加により、水洗化率は上昇しているものの経費回収率の向上・汚水処理原価の低下には至っていない。
・事業完了しており、企業債残高は減少傾向にある。</t>
    <rPh sb="1" eb="4">
      <t>シュウエキテキ</t>
    </rPh>
    <rPh sb="14" eb="15">
      <t>オオ</t>
    </rPh>
    <rPh sb="26" eb="28">
      <t>キギョウ</t>
    </rPh>
    <rPh sb="28" eb="29">
      <t>サイ</t>
    </rPh>
    <rPh sb="29" eb="31">
      <t>ショウカン</t>
    </rPh>
    <rPh sb="32" eb="34">
      <t>エイキョウ</t>
    </rPh>
    <rPh sb="43" eb="45">
      <t>ジシュ</t>
    </rPh>
    <rPh sb="45" eb="47">
      <t>ザイゲン</t>
    </rPh>
    <rPh sb="51" eb="53">
      <t>ケイエイ</t>
    </rPh>
    <rPh sb="54" eb="55">
      <t>ナ</t>
    </rPh>
    <rPh sb="56" eb="57">
      <t>タ</t>
    </rPh>
    <rPh sb="59" eb="61">
      <t>イッパン</t>
    </rPh>
    <rPh sb="61" eb="63">
      <t>カイケイ</t>
    </rPh>
    <rPh sb="66" eb="68">
      <t>クリイレ</t>
    </rPh>
    <rPh sb="68" eb="69">
      <t>キン</t>
    </rPh>
    <rPh sb="70" eb="71">
      <t>タヨ</t>
    </rPh>
    <rPh sb="78" eb="80">
      <t>ジョウキョウ</t>
    </rPh>
    <rPh sb="86" eb="88">
      <t>ショリ</t>
    </rPh>
    <rPh sb="88" eb="90">
      <t>シセツ</t>
    </rPh>
    <rPh sb="91" eb="94">
      <t>ロウキュウカ</t>
    </rPh>
    <rPh sb="95" eb="96">
      <t>トモナ</t>
    </rPh>
    <rPh sb="97" eb="99">
      <t>シュウゼン</t>
    </rPh>
    <rPh sb="99" eb="100">
      <t>ヒ</t>
    </rPh>
    <rPh sb="101" eb="103">
      <t>ゾウカ</t>
    </rPh>
    <rPh sb="104" eb="106">
      <t>オデイ</t>
    </rPh>
    <rPh sb="106" eb="108">
      <t>ショリ</t>
    </rPh>
    <rPh sb="108" eb="109">
      <t>リョウ</t>
    </rPh>
    <rPh sb="110" eb="112">
      <t>ゾウカ</t>
    </rPh>
    <rPh sb="113" eb="114">
      <t>トモナ</t>
    </rPh>
    <rPh sb="115" eb="117">
      <t>イジ</t>
    </rPh>
    <rPh sb="117" eb="119">
      <t>カンリ</t>
    </rPh>
    <rPh sb="121" eb="123">
      <t>ゾウカ</t>
    </rPh>
    <rPh sb="127" eb="130">
      <t>スイセンカ</t>
    </rPh>
    <rPh sb="130" eb="131">
      <t>リツ</t>
    </rPh>
    <rPh sb="132" eb="134">
      <t>ジョウショウ</t>
    </rPh>
    <rPh sb="141" eb="143">
      <t>ケイヒ</t>
    </rPh>
    <rPh sb="143" eb="145">
      <t>カイシュウ</t>
    </rPh>
    <rPh sb="145" eb="146">
      <t>リツ</t>
    </rPh>
    <rPh sb="147" eb="149">
      <t>コウジョウ</t>
    </rPh>
    <rPh sb="150" eb="152">
      <t>オスイ</t>
    </rPh>
    <rPh sb="152" eb="154">
      <t>ショリ</t>
    </rPh>
    <rPh sb="154" eb="156">
      <t>ゲンカ</t>
    </rPh>
    <rPh sb="157" eb="159">
      <t>テイカ</t>
    </rPh>
    <rPh sb="161" eb="162">
      <t>イタ</t>
    </rPh>
    <rPh sb="179" eb="181">
      <t>キギョウ</t>
    </rPh>
    <rPh sb="181" eb="182">
      <t>サイ</t>
    </rPh>
    <rPh sb="182" eb="184">
      <t>ザンダカ</t>
    </rPh>
    <rPh sb="185" eb="187">
      <t>ゲンショウ</t>
    </rPh>
    <rPh sb="187" eb="18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</si>
</sst>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0.09</c:v>
                </c:pt>
                <c:pt idx="3" formatCode="#,##0.00;&quot;△&quot;#,##0.00;&quot;-&quot;">
                  <c:v>0.04</c:v>
                </c:pt>
                <c:pt idx="4" formatCode="#,##0.00;&quot;△&quot;#,##0.00;&quot;-&quot;">
                  <c:v>0.04</c:v>
                </c:pt>
              </c:numCache>
            </c:numRef>
          </c:val>
        </c:ser>
        <c:dLbls>
          <c:showLegendKey val="0"/>
          <c:showVal val="0"/>
          <c:showCatName val="0"/>
          <c:showSerName val="0"/>
          <c:showPercent val="0"/>
          <c:showBubbleSize val="0"/>
        </c:dLbls>
        <c:gapWidth val="150"/>
        <c:axId val="108173184"/>
        <c:axId val="1081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8173184"/>
        <c:axId val="108175360"/>
      </c:lineChart>
      <c:dateAx>
        <c:axId val="108173184"/>
        <c:scaling>
          <c:orientation val="minMax"/>
        </c:scaling>
        <c:delete val="1"/>
        <c:axPos val="b"/>
        <c:numFmt formatCode="ge" sourceLinked="1"/>
        <c:majorTickMark val="none"/>
        <c:minorTickMark val="none"/>
        <c:tickLblPos val="none"/>
        <c:crossAx val="108175360"/>
        <c:crosses val="autoZero"/>
        <c:auto val="1"/>
        <c:lblOffset val="100"/>
        <c:baseTimeUnit val="years"/>
      </c:dateAx>
      <c:valAx>
        <c:axId val="1081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40.479999999999997</c:v>
                </c:pt>
                <c:pt idx="1">
                  <c:v>39.479999999999997</c:v>
                </c:pt>
                <c:pt idx="2">
                  <c:v>43.89</c:v>
                </c:pt>
                <c:pt idx="3">
                  <c:v>44.14</c:v>
                </c:pt>
                <c:pt idx="4">
                  <c:v>44.08</c:v>
                </c:pt>
              </c:numCache>
            </c:numRef>
          </c:val>
        </c:ser>
        <c:dLbls>
          <c:showLegendKey val="0"/>
          <c:showVal val="0"/>
          <c:showCatName val="0"/>
          <c:showSerName val="0"/>
          <c:showPercent val="0"/>
          <c:showBubbleSize val="0"/>
        </c:dLbls>
        <c:gapWidth val="150"/>
        <c:axId val="108824832"/>
        <c:axId val="1088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108824832"/>
        <c:axId val="108831104"/>
      </c:lineChart>
      <c:dateAx>
        <c:axId val="108824832"/>
        <c:scaling>
          <c:orientation val="minMax"/>
        </c:scaling>
        <c:delete val="1"/>
        <c:axPos val="b"/>
        <c:numFmt formatCode="ge" sourceLinked="1"/>
        <c:majorTickMark val="none"/>
        <c:minorTickMark val="none"/>
        <c:tickLblPos val="none"/>
        <c:crossAx val="108831104"/>
        <c:crosses val="autoZero"/>
        <c:auto val="1"/>
        <c:lblOffset val="100"/>
        <c:baseTimeUnit val="years"/>
      </c:dateAx>
      <c:valAx>
        <c:axId val="1088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82.44</c:v>
                </c:pt>
                <c:pt idx="1">
                  <c:v>82.64</c:v>
                </c:pt>
                <c:pt idx="2">
                  <c:v>83.33</c:v>
                </c:pt>
                <c:pt idx="3">
                  <c:v>84.66</c:v>
                </c:pt>
                <c:pt idx="4">
                  <c:v>85.75</c:v>
                </c:pt>
              </c:numCache>
            </c:numRef>
          </c:val>
        </c:ser>
        <c:dLbls>
          <c:showLegendKey val="0"/>
          <c:showVal val="0"/>
          <c:showCatName val="0"/>
          <c:showSerName val="0"/>
          <c:showPercent val="0"/>
          <c:showBubbleSize val="0"/>
        </c:dLbls>
        <c:gapWidth val="150"/>
        <c:axId val="108865408"/>
        <c:axId val="1088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8865408"/>
        <c:axId val="108867584"/>
      </c:lineChart>
      <c:dateAx>
        <c:axId val="108865408"/>
        <c:scaling>
          <c:orientation val="minMax"/>
        </c:scaling>
        <c:delete val="1"/>
        <c:axPos val="b"/>
        <c:numFmt formatCode="ge" sourceLinked="1"/>
        <c:majorTickMark val="none"/>
        <c:minorTickMark val="none"/>
        <c:tickLblPos val="none"/>
        <c:crossAx val="108867584"/>
        <c:crosses val="autoZero"/>
        <c:auto val="1"/>
        <c:lblOffset val="100"/>
        <c:baseTimeUnit val="years"/>
      </c:dateAx>
      <c:valAx>
        <c:axId val="1088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55.85</c:v>
                </c:pt>
                <c:pt idx="1">
                  <c:v>60.14</c:v>
                </c:pt>
                <c:pt idx="2">
                  <c:v>61.19</c:v>
                </c:pt>
                <c:pt idx="3">
                  <c:v>62.48</c:v>
                </c:pt>
                <c:pt idx="4">
                  <c:v>62.22</c:v>
                </c:pt>
              </c:numCache>
            </c:numRef>
          </c:val>
        </c:ser>
        <c:dLbls>
          <c:showLegendKey val="0"/>
          <c:showVal val="0"/>
          <c:showCatName val="0"/>
          <c:showSerName val="0"/>
          <c:showPercent val="0"/>
          <c:showBubbleSize val="0"/>
        </c:dLbls>
        <c:gapWidth val="150"/>
        <c:axId val="108385792"/>
        <c:axId val="1083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385792"/>
        <c:axId val="108387712"/>
      </c:lineChart>
      <c:dateAx>
        <c:axId val="108385792"/>
        <c:scaling>
          <c:orientation val="minMax"/>
        </c:scaling>
        <c:delete val="1"/>
        <c:axPos val="b"/>
        <c:numFmt formatCode="ge" sourceLinked="1"/>
        <c:majorTickMark val="none"/>
        <c:minorTickMark val="none"/>
        <c:tickLblPos val="none"/>
        <c:crossAx val="108387712"/>
        <c:crosses val="autoZero"/>
        <c:auto val="1"/>
        <c:lblOffset val="100"/>
        <c:baseTimeUnit val="years"/>
      </c:dateAx>
      <c:valAx>
        <c:axId val="1083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17472"/>
        <c:axId val="1082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17472"/>
        <c:axId val="108219392"/>
      </c:lineChart>
      <c:dateAx>
        <c:axId val="108217472"/>
        <c:scaling>
          <c:orientation val="minMax"/>
        </c:scaling>
        <c:delete val="1"/>
        <c:axPos val="b"/>
        <c:numFmt formatCode="ge" sourceLinked="1"/>
        <c:majorTickMark val="none"/>
        <c:minorTickMark val="none"/>
        <c:tickLblPos val="none"/>
        <c:crossAx val="108219392"/>
        <c:crosses val="autoZero"/>
        <c:auto val="1"/>
        <c:lblOffset val="100"/>
        <c:baseTimeUnit val="years"/>
      </c:dateAx>
      <c:valAx>
        <c:axId val="1082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53952"/>
        <c:axId val="1082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53952"/>
        <c:axId val="108255872"/>
      </c:lineChart>
      <c:dateAx>
        <c:axId val="108253952"/>
        <c:scaling>
          <c:orientation val="minMax"/>
        </c:scaling>
        <c:delete val="1"/>
        <c:axPos val="b"/>
        <c:numFmt formatCode="ge" sourceLinked="1"/>
        <c:majorTickMark val="none"/>
        <c:minorTickMark val="none"/>
        <c:tickLblPos val="none"/>
        <c:crossAx val="108255872"/>
        <c:crosses val="autoZero"/>
        <c:auto val="1"/>
        <c:lblOffset val="100"/>
        <c:baseTimeUnit val="years"/>
      </c:dateAx>
      <c:valAx>
        <c:axId val="1082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94528"/>
        <c:axId val="1082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94528"/>
        <c:axId val="108296448"/>
      </c:lineChart>
      <c:dateAx>
        <c:axId val="108294528"/>
        <c:scaling>
          <c:orientation val="minMax"/>
        </c:scaling>
        <c:delete val="1"/>
        <c:axPos val="b"/>
        <c:numFmt formatCode="ge" sourceLinked="1"/>
        <c:majorTickMark val="none"/>
        <c:minorTickMark val="none"/>
        <c:tickLblPos val="none"/>
        <c:crossAx val="108296448"/>
        <c:crosses val="autoZero"/>
        <c:auto val="1"/>
        <c:lblOffset val="100"/>
        <c:baseTimeUnit val="years"/>
      </c:dateAx>
      <c:valAx>
        <c:axId val="1082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666880"/>
        <c:axId val="1086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666880"/>
        <c:axId val="108668800"/>
      </c:lineChart>
      <c:dateAx>
        <c:axId val="108666880"/>
        <c:scaling>
          <c:orientation val="minMax"/>
        </c:scaling>
        <c:delete val="1"/>
        <c:axPos val="b"/>
        <c:numFmt formatCode="ge" sourceLinked="1"/>
        <c:majorTickMark val="none"/>
        <c:minorTickMark val="none"/>
        <c:tickLblPos val="none"/>
        <c:crossAx val="108668800"/>
        <c:crosses val="autoZero"/>
        <c:auto val="1"/>
        <c:lblOffset val="100"/>
        <c:baseTimeUnit val="years"/>
      </c:dateAx>
      <c:valAx>
        <c:axId val="1086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2616.7199999999998</c:v>
                </c:pt>
                <c:pt idx="1">
                  <c:v>2657.8</c:v>
                </c:pt>
                <c:pt idx="2">
                  <c:v>2549.11</c:v>
                </c:pt>
                <c:pt idx="3">
                  <c:v>2365.27</c:v>
                </c:pt>
                <c:pt idx="4">
                  <c:v>2381.9</c:v>
                </c:pt>
              </c:numCache>
            </c:numRef>
          </c:val>
        </c:ser>
        <c:dLbls>
          <c:showLegendKey val="0"/>
          <c:showVal val="0"/>
          <c:showCatName val="0"/>
          <c:showSerName val="0"/>
          <c:showPercent val="0"/>
          <c:showBubbleSize val="0"/>
        </c:dLbls>
        <c:gapWidth val="150"/>
        <c:axId val="108699008"/>
        <c:axId val="1087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8699008"/>
        <c:axId val="108701184"/>
      </c:lineChart>
      <c:dateAx>
        <c:axId val="108699008"/>
        <c:scaling>
          <c:orientation val="minMax"/>
        </c:scaling>
        <c:delete val="1"/>
        <c:axPos val="b"/>
        <c:numFmt formatCode="ge" sourceLinked="1"/>
        <c:majorTickMark val="none"/>
        <c:minorTickMark val="none"/>
        <c:tickLblPos val="none"/>
        <c:crossAx val="108701184"/>
        <c:crosses val="autoZero"/>
        <c:auto val="1"/>
        <c:lblOffset val="100"/>
        <c:baseTimeUnit val="years"/>
      </c:dateAx>
      <c:valAx>
        <c:axId val="1087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44.22</c:v>
                </c:pt>
                <c:pt idx="1">
                  <c:v>50.18</c:v>
                </c:pt>
                <c:pt idx="2">
                  <c:v>48.19</c:v>
                </c:pt>
                <c:pt idx="3">
                  <c:v>44.79</c:v>
                </c:pt>
                <c:pt idx="4">
                  <c:v>46.72</c:v>
                </c:pt>
              </c:numCache>
            </c:numRef>
          </c:val>
        </c:ser>
        <c:dLbls>
          <c:showLegendKey val="0"/>
          <c:showVal val="0"/>
          <c:showCatName val="0"/>
          <c:showSerName val="0"/>
          <c:showPercent val="0"/>
          <c:showBubbleSize val="0"/>
        </c:dLbls>
        <c:gapWidth val="150"/>
        <c:axId val="108715008"/>
        <c:axId val="1090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8715008"/>
        <c:axId val="109069440"/>
      </c:lineChart>
      <c:dateAx>
        <c:axId val="108715008"/>
        <c:scaling>
          <c:orientation val="minMax"/>
        </c:scaling>
        <c:delete val="1"/>
        <c:axPos val="b"/>
        <c:numFmt formatCode="ge" sourceLinked="1"/>
        <c:majorTickMark val="none"/>
        <c:minorTickMark val="none"/>
        <c:tickLblPos val="none"/>
        <c:crossAx val="109069440"/>
        <c:crosses val="autoZero"/>
        <c:auto val="1"/>
        <c:lblOffset val="100"/>
        <c:baseTimeUnit val="years"/>
      </c:dateAx>
      <c:valAx>
        <c:axId val="1090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441.4</c:v>
                </c:pt>
                <c:pt idx="1">
                  <c:v>385.39</c:v>
                </c:pt>
                <c:pt idx="2">
                  <c:v>405.32</c:v>
                </c:pt>
                <c:pt idx="3">
                  <c:v>434</c:v>
                </c:pt>
                <c:pt idx="4">
                  <c:v>423.13</c:v>
                </c:pt>
              </c:numCache>
            </c:numRef>
          </c:val>
        </c:ser>
        <c:dLbls>
          <c:showLegendKey val="0"/>
          <c:showVal val="0"/>
          <c:showCatName val="0"/>
          <c:showSerName val="0"/>
          <c:showPercent val="0"/>
          <c:showBubbleSize val="0"/>
        </c:dLbls>
        <c:gapWidth val="150"/>
        <c:axId val="109112704"/>
        <c:axId val="1087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9112704"/>
        <c:axId val="108790528"/>
      </c:lineChart>
      <c:dateAx>
        <c:axId val="109112704"/>
        <c:scaling>
          <c:orientation val="minMax"/>
        </c:scaling>
        <c:delete val="1"/>
        <c:axPos val="b"/>
        <c:numFmt formatCode="ge" sourceLinked="1"/>
        <c:majorTickMark val="none"/>
        <c:minorTickMark val="none"/>
        <c:tickLblPos val="none"/>
        <c:crossAx val="108790528"/>
        <c:crosses val="autoZero"/>
        <c:auto val="1"/>
        <c:lblOffset val="100"/>
        <c:baseTimeUnit val="years"/>
      </c:dateAx>
      <c:valAx>
        <c:axId val="1087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W13"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安来市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40786</v>
      </c>
      <c r="AM8" s="47"/>
      <c r="AN8" s="47"/>
      <c r="AO8" s="47"/>
      <c r="AP8" s="47"/>
      <c r="AQ8" s="47"/>
      <c r="AR8" s="47"/>
      <c r="AS8" s="47"/>
      <c r="AT8" s="43">
        <f>データ!S6</f>
        <v>420.93</v>
      </c>
      <c r="AU8" s="43"/>
      <c r="AV8" s="43"/>
      <c r="AW8" s="43"/>
      <c r="AX8" s="43"/>
      <c r="AY8" s="43"/>
      <c r="AZ8" s="43"/>
      <c r="BA8" s="43"/>
      <c r="BB8" s="43">
        <f>データ!T6</f>
        <v>96.89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19.27</v>
      </c>
      <c r="Q10" s="43"/>
      <c r="R10" s="43"/>
      <c r="S10" s="43"/>
      <c r="T10" s="43"/>
      <c r="U10" s="43"/>
      <c r="V10" s="43"/>
      <c r="W10" s="43">
        <f>データ!P6</f>
        <v>98.63</v>
      </c>
      <c r="X10" s="43"/>
      <c r="Y10" s="43"/>
      <c r="Z10" s="43"/>
      <c r="AA10" s="43"/>
      <c r="AB10" s="43"/>
      <c r="AC10" s="43"/>
      <c r="AD10" s="47">
        <f>データ!Q6</f>
        <v>3344</v>
      </c>
      <c r="AE10" s="47"/>
      <c r="AF10" s="47"/>
      <c r="AG10" s="47"/>
      <c r="AH10" s="47"/>
      <c r="AI10" s="47"/>
      <c r="AJ10" s="47"/>
      <c r="AK10" s="2"/>
      <c r="AL10" s="47">
        <f>データ!U6</f>
        <v>7829</v>
      </c>
      <c r="AM10" s="47"/>
      <c r="AN10" s="47"/>
      <c r="AO10" s="47"/>
      <c r="AP10" s="47"/>
      <c r="AQ10" s="47"/>
      <c r="AR10" s="47"/>
      <c r="AS10" s="47"/>
      <c r="AT10" s="43">
        <f>データ!V6</f>
        <v>10.63</v>
      </c>
      <c r="AU10" s="43"/>
      <c r="AV10" s="43"/>
      <c r="AW10" s="43"/>
      <c r="AX10" s="43"/>
      <c r="AY10" s="43"/>
      <c r="AZ10" s="43"/>
      <c r="BA10" s="43"/>
      <c r="BB10" s="43">
        <f>データ!W6</f>
        <v>736.5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322067</v>
      </c>
      <c r="D6" s="31">
        <f t="shared" si="3"/>
        <v>47</v>
      </c>
      <c r="E6" s="31">
        <f t="shared" si="3"/>
        <v>17</v>
      </c>
      <c r="F6" s="31">
        <f t="shared" si="3"/>
        <v>5</v>
      </c>
      <c r="G6" s="31">
        <f t="shared" si="3"/>
        <v>0</v>
      </c>
      <c r="H6" s="31" t="str">
        <f t="shared" si="3"/>
        <v>島根県　安来市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19.27</v>
      </c>
      <c r="P6" s="32">
        <f t="shared" si="3"/>
        <v>98.63</v>
      </c>
      <c r="Q6" s="32">
        <f t="shared" si="3"/>
        <v>3344</v>
      </c>
      <c r="R6" s="32">
        <f t="shared" si="3"/>
        <v>40786</v>
      </c>
      <c r="S6" s="32">
        <f t="shared" si="3"/>
        <v>420.93</v>
      </c>
      <c r="T6" s="32">
        <f t="shared" si="3"/>
        <v>96.89</v>
      </c>
      <c r="U6" s="32">
        <f t="shared" si="3"/>
        <v>7829</v>
      </c>
      <c r="V6" s="32">
        <f t="shared" si="3"/>
        <v>10.63</v>
      </c>
      <c r="W6" s="32">
        <f t="shared" si="3"/>
        <v>736.5</v>
      </c>
      <c r="X6" s="33">
        <f>IF(X7="",NA(),X7)</f>
        <v>55.85</v>
      </c>
      <c r="Y6" s="33">
        <f t="shared" ref="Y6:AG6" si="4">IF(Y7="",NA(),Y7)</f>
        <v>60.14</v>
      </c>
      <c r="Z6" s="33">
        <f t="shared" si="4"/>
        <v>61.19</v>
      </c>
      <c r="AA6" s="33">
        <f t="shared" si="4"/>
        <v>62.48</v>
      </c>
      <c r="AB6" s="33">
        <f t="shared" si="4"/>
        <v>62.22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2616.7199999999998</v>
      </c>
      <c r="BF6" s="33">
        <f t="shared" ref="BF6:BN6" si="7">IF(BF7="",NA(),BF7)</f>
        <v>2657.8</v>
      </c>
      <c r="BG6" s="33">
        <f t="shared" si="7"/>
        <v>2549.11</v>
      </c>
      <c r="BH6" s="33">
        <f t="shared" si="7"/>
        <v>2365.27</v>
      </c>
      <c r="BI6" s="33">
        <f t="shared" si="7"/>
        <v>2381.9</v>
      </c>
      <c r="BJ6" s="33">
        <f t="shared" si="7"/>
        <v>1267.26</v>
      </c>
      <c r="BK6" s="33">
        <f t="shared" si="7"/>
        <v>1239.2</v>
      </c>
      <c r="BL6" s="33">
        <f t="shared" si="7"/>
        <v>1197.82</v>
      </c>
      <c r="BM6" s="33">
        <f t="shared" si="7"/>
        <v>1126.77</v>
      </c>
      <c r="BN6" s="33">
        <f t="shared" si="7"/>
        <v>1044.8</v>
      </c>
      <c r="BO6" s="32" t="str">
        <f>IF(BO7="","",IF(BO7="-","【-】","【"&amp;SUBSTITUTE(TEXT(BO7,"#,##0.00"),"-","△")&amp;"】"))</f>
        <v>【992.47】</v>
      </c>
      <c r="BP6" s="33">
        <f>IF(BP7="",NA(),BP7)</f>
        <v>44.22</v>
      </c>
      <c r="BQ6" s="33">
        <f t="shared" ref="BQ6:BY6" si="8">IF(BQ7="",NA(),BQ7)</f>
        <v>50.18</v>
      </c>
      <c r="BR6" s="33">
        <f t="shared" si="8"/>
        <v>48.19</v>
      </c>
      <c r="BS6" s="33">
        <f t="shared" si="8"/>
        <v>44.79</v>
      </c>
      <c r="BT6" s="33">
        <f t="shared" si="8"/>
        <v>46.72</v>
      </c>
      <c r="BU6" s="33">
        <f t="shared" si="8"/>
        <v>53.42</v>
      </c>
      <c r="BV6" s="33">
        <f t="shared" si="8"/>
        <v>51.56</v>
      </c>
      <c r="BW6" s="33">
        <f t="shared" si="8"/>
        <v>51.03</v>
      </c>
      <c r="BX6" s="33">
        <f t="shared" si="8"/>
        <v>50.9</v>
      </c>
      <c r="BY6" s="33">
        <f t="shared" si="8"/>
        <v>50.82</v>
      </c>
      <c r="BZ6" s="32" t="str">
        <f>IF(BZ7="","",IF(BZ7="-","【-】","【"&amp;SUBSTITUTE(TEXT(BZ7,"#,##0.00"),"-","△")&amp;"】"))</f>
        <v>【51.49】</v>
      </c>
      <c r="CA6" s="33">
        <f>IF(CA7="",NA(),CA7)</f>
        <v>441.4</v>
      </c>
      <c r="CB6" s="33">
        <f t="shared" ref="CB6:CJ6" si="9">IF(CB7="",NA(),CB7)</f>
        <v>385.39</v>
      </c>
      <c r="CC6" s="33">
        <f t="shared" si="9"/>
        <v>405.32</v>
      </c>
      <c r="CD6" s="33">
        <f t="shared" si="9"/>
        <v>434</v>
      </c>
      <c r="CE6" s="33">
        <f t="shared" si="9"/>
        <v>423.13</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40.479999999999997</v>
      </c>
      <c r="CM6" s="33">
        <f t="shared" ref="CM6:CU6" si="10">IF(CM7="",NA(),CM7)</f>
        <v>39.479999999999997</v>
      </c>
      <c r="CN6" s="33">
        <f t="shared" si="10"/>
        <v>43.89</v>
      </c>
      <c r="CO6" s="33">
        <f t="shared" si="10"/>
        <v>44.14</v>
      </c>
      <c r="CP6" s="33">
        <f t="shared" si="10"/>
        <v>44.08</v>
      </c>
      <c r="CQ6" s="33">
        <f t="shared" si="10"/>
        <v>54.23</v>
      </c>
      <c r="CR6" s="33">
        <f t="shared" si="10"/>
        <v>55.49</v>
      </c>
      <c r="CS6" s="33">
        <f t="shared" si="10"/>
        <v>54.99</v>
      </c>
      <c r="CT6" s="33">
        <f t="shared" si="10"/>
        <v>54.36</v>
      </c>
      <c r="CU6" s="33">
        <f t="shared" si="10"/>
        <v>53.52</v>
      </c>
      <c r="CV6" s="32" t="str">
        <f>IF(CV7="","",IF(CV7="-","【-】","【"&amp;SUBSTITUTE(TEXT(CV7,"#,##0.00"),"-","△")&amp;"】"))</f>
        <v>【53.65】</v>
      </c>
      <c r="CW6" s="33">
        <f>IF(CW7="",NA(),CW7)</f>
        <v>82.44</v>
      </c>
      <c r="CX6" s="33">
        <f t="shared" ref="CX6:DF6" si="11">IF(CX7="",NA(),CX7)</f>
        <v>82.64</v>
      </c>
      <c r="CY6" s="33">
        <f t="shared" si="11"/>
        <v>83.33</v>
      </c>
      <c r="CZ6" s="33">
        <f t="shared" si="11"/>
        <v>84.66</v>
      </c>
      <c r="DA6" s="33">
        <f t="shared" si="11"/>
        <v>85.75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0.09</v>
      </c>
      <c r="EG6" s="33">
        <f t="shared" si="14"/>
        <v>0.04</v>
      </c>
      <c r="EH6" s="33">
        <f t="shared" si="14"/>
        <v>0.04</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322067</v>
      </c>
      <c r="D7" s="35">
        <v>47</v>
      </c>
      <c r="E7" s="35">
        <v>17</v>
      </c>
      <c r="F7" s="35">
        <v>5</v>
      </c>
      <c r="G7" s="35">
        <v>0</v>
      </c>
      <c r="H7" s="35" t="s">
        <v>96</v>
      </c>
      <c r="I7" s="35" t="s">
        <v>97</v>
      </c>
      <c r="J7" s="35" t="s">
        <v>98</v>
      </c>
      <c r="K7" s="35" t="s">
        <v>99</v>
      </c>
      <c r="L7" s="35" t="s">
        <v>100</v>
      </c>
      <c r="M7" s="36" t="s">
        <v>101</v>
      </c>
      <c r="N7" s="36" t="s">
        <v>102</v>
      </c>
      <c r="O7" s="36">
        <v>19.27</v>
      </c>
      <c r="P7" s="36">
        <v>98.63</v>
      </c>
      <c r="Q7" s="36">
        <v>3344</v>
      </c>
      <c r="R7" s="36">
        <v>40786</v>
      </c>
      <c r="S7" s="36">
        <v>420.93</v>
      </c>
      <c r="T7" s="36">
        <v>96.89</v>
      </c>
      <c r="U7" s="36">
        <v>7829</v>
      </c>
      <c r="V7" s="36">
        <v>10.63</v>
      </c>
      <c r="W7" s="36">
        <v>736.5</v>
      </c>
      <c r="X7" s="36">
        <v>55.85</v>
      </c>
      <c r="Y7" s="36">
        <v>60.14</v>
      </c>
      <c r="Z7" s="36">
        <v>61.19</v>
      </c>
      <c r="AA7" s="36">
        <v>62.48</v>
      </c>
      <c r="AB7" s="36">
        <v>62.22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2616.7199999999998</v>
      </c>
      <c r="BF7" s="36">
        <v>2657.8</v>
      </c>
      <c r="BG7" s="36">
        <v>2549.11</v>
      </c>
      <c r="BH7" s="36">
        <v>2365.27</v>
      </c>
      <c r="BI7" s="36">
        <v>2381.9</v>
      </c>
      <c r="BJ7" s="36">
        <v>1267.26</v>
      </c>
      <c r="BK7" s="36">
        <v>1239.2</v>
      </c>
      <c r="BL7" s="36">
        <v>1197.82</v>
      </c>
      <c r="BM7" s="36">
        <v>1126.77</v>
      </c>
      <c r="BN7" s="36">
        <v>1044.8</v>
      </c>
      <c r="BO7" s="36">
        <v>992.47</v>
      </c>
      <c r="BP7" s="36">
        <v>44.22</v>
      </c>
      <c r="BQ7" s="36">
        <v>50.18</v>
      </c>
      <c r="BR7" s="36">
        <v>48.19</v>
      </c>
      <c r="BS7" s="36">
        <v>44.79</v>
      </c>
      <c r="BT7" s="36">
        <v>46.72</v>
      </c>
      <c r="BU7" s="36">
        <v>53.42</v>
      </c>
      <c r="BV7" s="36">
        <v>51.56</v>
      </c>
      <c r="BW7" s="36">
        <v>51.03</v>
      </c>
      <c r="BX7" s="36">
        <v>50.9</v>
      </c>
      <c r="BY7" s="36">
        <v>50.82</v>
      </c>
      <c r="BZ7" s="36">
        <v>51.49</v>
      </c>
      <c r="CA7" s="36">
        <v>441.4</v>
      </c>
      <c r="CB7" s="36">
        <v>385.39</v>
      </c>
      <c r="CC7" s="36">
        <v>405.32</v>
      </c>
      <c r="CD7" s="36">
        <v>434</v>
      </c>
      <c r="CE7" s="36">
        <v>423.13</v>
      </c>
      <c r="CF7" s="36">
        <v>269.12</v>
      </c>
      <c r="CG7" s="36">
        <v>283.26</v>
      </c>
      <c r="CH7" s="36">
        <v>289.60000000000002</v>
      </c>
      <c r="CI7" s="36">
        <v>293.27</v>
      </c>
      <c r="CJ7" s="36">
        <v>300.52</v>
      </c>
      <c r="CK7" s="36">
        <v>295.10000000000002</v>
      </c>
      <c r="CL7" s="36">
        <v>40.479999999999997</v>
      </c>
      <c r="CM7" s="36">
        <v>39.479999999999997</v>
      </c>
      <c r="CN7" s="36">
        <v>43.89</v>
      </c>
      <c r="CO7" s="36">
        <v>44.14</v>
      </c>
      <c r="CP7" s="36">
        <v>44.08</v>
      </c>
      <c r="CQ7" s="36">
        <v>54.23</v>
      </c>
      <c r="CR7" s="36">
        <v>55.49</v>
      </c>
      <c r="CS7" s="36">
        <v>54.99</v>
      </c>
      <c r="CT7" s="36">
        <v>54.36</v>
      </c>
      <c r="CU7" s="36">
        <v>53.52</v>
      </c>
      <c r="CV7" s="36">
        <v>53.65</v>
      </c>
      <c r="CW7" s="36">
        <v>82.44</v>
      </c>
      <c r="CX7" s="36">
        <v>82.64</v>
      </c>
      <c r="CY7" s="36">
        <v>83.33</v>
      </c>
      <c r="CZ7" s="36">
        <v>84.66</v>
      </c>
      <c r="DA7" s="36">
        <v>85.75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0.09</v>
      </c>
      <c r="EG7" s="36">
        <v>0.04</v>
      </c>
      <c r="EH7" s="36">
        <v>0.04</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2016-02-09T05:57:44Z</cp:lastPrinted>
  <dcterms:created xsi:type="dcterms:W3CDTF">2016-01-14T11:03:19Z</dcterms:created>
  <dcterms:modified xsi:type="dcterms:W3CDTF">2016-02-25T01:40:47Z</dcterms:modified>
  <cp:category/>
</cp:coreProperties>
</file>