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u-files018\市職員\総務部\財政課\82.公営企業会計改革\H27\H28.1.22公営企業に係る「経営比較分析表」の分析等について\打ち返し\打ち返し回答\"/>
    </mc:Choice>
  </mc:AlternateContent>
  <workbookProtection workbookPassword="B501" lockStructure="1"/>
  <bookViews>
    <workbookView xWindow="240" yWindow="60" windowWidth="24045" windowHeight="1063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<sst xmlns="http://schemas.openxmlformats.org/spreadsheetml/2006/main" count="218" uniqueCount="108">
  <si>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</si>
  <si>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</si>
  <si>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</si>
  <si>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</si>
  <si>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</si>
  <si>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</si>
  <si>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</si>
  <si>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</si>
  <si>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</si>
  <si>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</si>
  <si>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</si>
  <si>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</si>
  <si>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</si>
  <si>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</si>
  <si>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</si>
  <si>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</si>
  <si>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</si>
  <si>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</si>
  <si>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</si>
  <si>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</si>
  <si>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</si>
  <si>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</si>
  <si>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</si>
  <si>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</si>
  <si>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</si>
  <si>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</si>
  <si>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</si>
  <si>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</si>
  <si>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</si>
  <si>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</si>
  <si>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</si>
  <si>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</si>
  <si>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</si>
  <si>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</si>
  <si>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</si>
  <si>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</si>
  <si>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</si>
  <si>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</si>
  <si>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</si>
  <si>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</si>
  <si>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</si>
  <si>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</si>
  <si>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</si>
  <si>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</si>
  <si>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</si>
  <si>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</si>
  <si>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</si>
  <si>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</si>
  <si>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</si>
  <si>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</si>
  <si>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</si>
  <si>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</si>
  <si>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</si>
  <si>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</si>
  <si>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</si>
  <si>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</si>
  <si>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</si>
  <si>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</si>
  <si>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</si>
  <si>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</si>
  <si>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</si>
  <si>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</si>
  <si>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</si>
  <si>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</si>
  <si>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</si>
  <si>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</si>
  <si>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</si>
  <si>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</si>
  <si>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</si>
  <si>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</si>
  <si>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</si>
  <si>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</si>
  <si>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</si>
  <si>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</si>
  <si>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</si>
  <si>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</si>
  <si>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</si>
  <si>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</si>
  <si>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</si>
  <si>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</si>
  <si>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</si>
  <si>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</si>
  <si>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</si>
  <si>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</si>
  <si>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</si>
  <si>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</si>
  <si>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</si>
  <si>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</si>
  <si>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</si>
  <si>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</si>
  <si>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</si>
  <si>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</si>
  <si>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</si>
  <si>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</si>
  <si>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</si>
  <si>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</si>
  <si>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</si>
  <si>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</si>
  <si>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</si>
  <si>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</si>
  <si>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</si>
  <si>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</si>
  <si>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</si>
  <si>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</si>
  <si>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</si>
  <si>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・経営の健全化
　収益的収支比率は年々上昇傾向であるが、平成26年度で65.44％にとどまっている。企業債残高は、簡易水道統合事業などの実施により平成25年度から増加しており、比率も上昇傾向となっている。
　平成26年度料金回収率は32.28％と類似団体の平均を大きく下回っている。
　給水収益は、平成16年度の市町村合併により安く抑えられ、その反動として一般会計繰入金を増額して収支の均衡を保っている。事業の実施に際しても、補助金の補助率は低いため、起債に頼らざるを得ない状況となっている。
　以上のことから、経営の健全性は良好とは言えない状況である。健全性を向上させるさせるには、料金改定の検討を行う必要がある。
・効率性
　給水原価は500円を超えており、類似団体との平均を大きく超えている。施設利用率は52.03％と、ほぼ類似団体と同程度である。有収率は89.24％と非常に高い数値であり、類似団体の数値を超える状況である。
　施設利用率及び有収率から、施設の稼働が確実に収益に繋がっている。しかし、施設の維持管理費やこれまでの投資（企業債の投入）により1㎥あたりの費用が高く、施設管理費等を削減していかなければならない。</t>
    <rPh sb="1" eb="3">
      <t>ケイエイ</t>
    </rPh>
    <rPh sb="4" eb="7">
      <t>ケンゼンカ</t>
    </rPh>
    <rPh sb="9" eb="12">
      <t>シュウエキテキ</t>
    </rPh>
    <rPh sb="12" eb="14">
      <t>シュウシ</t>
    </rPh>
    <rPh sb="14" eb="16">
      <t>ヒリツ</t>
    </rPh>
    <rPh sb="17" eb="19">
      <t>ネンネン</t>
    </rPh>
    <rPh sb="19" eb="21">
      <t>ジョウショウ</t>
    </rPh>
    <rPh sb="21" eb="23">
      <t>ケイコウ</t>
    </rPh>
    <rPh sb="28" eb="30">
      <t>ヘイセイ</t>
    </rPh>
    <rPh sb="32" eb="34">
      <t>ネンド</t>
    </rPh>
    <rPh sb="50" eb="52">
      <t>キギョウ</t>
    </rPh>
    <rPh sb="52" eb="53">
      <t>サイ</t>
    </rPh>
    <rPh sb="53" eb="55">
      <t>ザンダカ</t>
    </rPh>
    <rPh sb="57" eb="59">
      <t>カンイ</t>
    </rPh>
    <rPh sb="59" eb="61">
      <t>スイドウ</t>
    </rPh>
    <rPh sb="61" eb="63">
      <t>トウゴウ</t>
    </rPh>
    <rPh sb="63" eb="65">
      <t>ジギョウ</t>
    </rPh>
    <rPh sb="68" eb="70">
      <t>ジッシ</t>
    </rPh>
    <rPh sb="73" eb="75">
      <t>ヘイセイ</t>
    </rPh>
    <rPh sb="77" eb="79">
      <t>ネンド</t>
    </rPh>
    <rPh sb="81" eb="83">
      <t>ゾウカ</t>
    </rPh>
    <rPh sb="88" eb="90">
      <t>ヒリツ</t>
    </rPh>
    <rPh sb="91" eb="93">
      <t>ジョウショウ</t>
    </rPh>
    <rPh sb="93" eb="95">
      <t>ケイコウ</t>
    </rPh>
    <rPh sb="104" eb="106">
      <t>ヘイセイ</t>
    </rPh>
    <rPh sb="108" eb="110">
      <t>ネンド</t>
    </rPh>
    <rPh sb="110" eb="112">
      <t>リョウキン</t>
    </rPh>
    <rPh sb="112" eb="114">
      <t>カイシュウ</t>
    </rPh>
    <rPh sb="114" eb="115">
      <t>リツ</t>
    </rPh>
    <rPh sb="123" eb="125">
      <t>ルイジ</t>
    </rPh>
    <rPh sb="125" eb="127">
      <t>ダンタイ</t>
    </rPh>
    <rPh sb="128" eb="130">
      <t>ヘイキン</t>
    </rPh>
    <rPh sb="131" eb="132">
      <t>オオ</t>
    </rPh>
    <rPh sb="134" eb="136">
      <t>シタマワ</t>
    </rPh>
    <rPh sb="143" eb="145">
      <t>キュウスイ</t>
    </rPh>
    <rPh sb="145" eb="147">
      <t>シュウエキ</t>
    </rPh>
    <rPh sb="149" eb="151">
      <t>ヘイセイ</t>
    </rPh>
    <rPh sb="153" eb="155">
      <t>ネンド</t>
    </rPh>
    <rPh sb="156" eb="159">
      <t>シチョウソン</t>
    </rPh>
    <rPh sb="159" eb="161">
      <t>ガッペイ</t>
    </rPh>
    <rPh sb="164" eb="165">
      <t>ヤス</t>
    </rPh>
    <rPh sb="166" eb="167">
      <t>オサ</t>
    </rPh>
    <rPh sb="173" eb="175">
      <t>ハンドウ</t>
    </rPh>
    <rPh sb="178" eb="180">
      <t>イッパン</t>
    </rPh>
    <rPh sb="180" eb="182">
      <t>カイケイ</t>
    </rPh>
    <rPh sb="182" eb="184">
      <t>クリイレ</t>
    </rPh>
    <rPh sb="184" eb="185">
      <t>キン</t>
    </rPh>
    <rPh sb="186" eb="188">
      <t>ゾウガク</t>
    </rPh>
    <rPh sb="190" eb="192">
      <t>シュウシ</t>
    </rPh>
    <rPh sb="193" eb="195">
      <t>キンコウ</t>
    </rPh>
    <rPh sb="196" eb="197">
      <t>タモ</t>
    </rPh>
    <rPh sb="202" eb="204">
      <t>ジギョウ</t>
    </rPh>
    <rPh sb="205" eb="207">
      <t>ジッシ</t>
    </rPh>
    <rPh sb="208" eb="209">
      <t>サイ</t>
    </rPh>
    <rPh sb="213" eb="216">
      <t>ホジョキン</t>
    </rPh>
    <rPh sb="217" eb="220">
      <t>ホジョリツ</t>
    </rPh>
    <rPh sb="221" eb="222">
      <t>ヒク</t>
    </rPh>
    <rPh sb="226" eb="228">
      <t>キサイ</t>
    </rPh>
    <rPh sb="229" eb="230">
      <t>タヨ</t>
    </rPh>
    <rPh sb="234" eb="235">
      <t>エ</t>
    </rPh>
    <rPh sb="237" eb="239">
      <t>ジョウキョウ</t>
    </rPh>
    <rPh sb="248" eb="250">
      <t>イジョウ</t>
    </rPh>
    <rPh sb="256" eb="258">
      <t>ケイエイ</t>
    </rPh>
    <rPh sb="259" eb="262">
      <t>ケンゼンセイ</t>
    </rPh>
    <rPh sb="263" eb="265">
      <t>リョウコウ</t>
    </rPh>
    <rPh sb="267" eb="268">
      <t>イ</t>
    </rPh>
    <rPh sb="271" eb="273">
      <t>ジョウキョウ</t>
    </rPh>
    <rPh sb="277" eb="280">
      <t>ケンゼンセイ</t>
    </rPh>
    <rPh sb="281" eb="283">
      <t>コウジョウ</t>
    </rPh>
    <rPh sb="292" eb="294">
      <t>リョウキン</t>
    </rPh>
    <rPh sb="294" eb="296">
      <t>カイテイ</t>
    </rPh>
    <rPh sb="297" eb="299">
      <t>ケントウ</t>
    </rPh>
    <rPh sb="300" eb="301">
      <t>オコナ</t>
    </rPh>
    <rPh sb="302" eb="304">
      <t>ヒツヨウ</t>
    </rPh>
    <rPh sb="310" eb="313">
      <t>コウリツセイ</t>
    </rPh>
    <rPh sb="315" eb="317">
      <t>キュウスイ</t>
    </rPh>
    <rPh sb="317" eb="319">
      <t>ゲンカ</t>
    </rPh>
    <rPh sb="323" eb="324">
      <t>エン</t>
    </rPh>
    <rPh sb="325" eb="326">
      <t>コ</t>
    </rPh>
    <rPh sb="331" eb="333">
      <t>ルイジ</t>
    </rPh>
    <rPh sb="333" eb="335">
      <t>ダンタイ</t>
    </rPh>
    <rPh sb="337" eb="339">
      <t>ヘイキン</t>
    </rPh>
    <rPh sb="340" eb="341">
      <t>オオ</t>
    </rPh>
    <rPh sb="343" eb="344">
      <t>コ</t>
    </rPh>
    <rPh sb="349" eb="351">
      <t>シセツ</t>
    </rPh>
    <rPh sb="351" eb="354">
      <t>リヨウリツ</t>
    </rPh>
    <rPh sb="365" eb="367">
      <t>ルイジ</t>
    </rPh>
    <rPh sb="367" eb="369">
      <t>ダンタイ</t>
    </rPh>
    <rPh sb="370" eb="373">
      <t>ドウテイド</t>
    </rPh>
    <rPh sb="377" eb="379">
      <t>ユウシュウ</t>
    </rPh>
    <rPh sb="379" eb="380">
      <t>リツ</t>
    </rPh>
    <rPh sb="388" eb="390">
      <t>ヒジョウ</t>
    </rPh>
    <rPh sb="391" eb="392">
      <t>タカ</t>
    </rPh>
    <rPh sb="393" eb="395">
      <t>スウチ</t>
    </rPh>
    <rPh sb="399" eb="401">
      <t>ルイジ</t>
    </rPh>
    <rPh sb="401" eb="403">
      <t>ダンタイ</t>
    </rPh>
    <rPh sb="404" eb="406">
      <t>スウチ</t>
    </rPh>
    <rPh sb="407" eb="408">
      <t>コ</t>
    </rPh>
    <rPh sb="410" eb="412">
      <t>ジョウキョウ</t>
    </rPh>
    <rPh sb="418" eb="420">
      <t>シセツ</t>
    </rPh>
    <rPh sb="420" eb="423">
      <t>リヨウリツ</t>
    </rPh>
    <rPh sb="423" eb="424">
      <t>オヨ</t>
    </rPh>
    <rPh sb="425" eb="427">
      <t>ユウシュウ</t>
    </rPh>
    <rPh sb="427" eb="428">
      <t>リツ</t>
    </rPh>
    <rPh sb="431" eb="433">
      <t>シセツ</t>
    </rPh>
    <rPh sb="434" eb="436">
      <t>カドウ</t>
    </rPh>
    <rPh sb="437" eb="439">
      <t>カクジツ</t>
    </rPh>
    <rPh sb="440" eb="442">
      <t>シュウエキ</t>
    </rPh>
    <rPh sb="443" eb="444">
      <t>ツナ</t>
    </rPh>
    <rPh sb="454" eb="456">
      <t>シセツ</t>
    </rPh>
    <rPh sb="457" eb="459">
      <t>イジ</t>
    </rPh>
    <rPh sb="459" eb="462">
      <t>カンリヒ</t>
    </rPh>
    <rPh sb="468" eb="470">
      <t>トウシ</t>
    </rPh>
    <rPh sb="471" eb="473">
      <t>キギョウ</t>
    </rPh>
    <rPh sb="473" eb="474">
      <t>サイ</t>
    </rPh>
    <rPh sb="475" eb="477">
      <t>トウニュウ</t>
    </rPh>
    <rPh sb="487" eb="489">
      <t>ヒヨウ</t>
    </rPh>
    <rPh sb="490" eb="491">
      <t>タカ</t>
    </rPh>
    <rPh sb="493" eb="495">
      <t>シセツ</t>
    </rPh>
    <rPh sb="495" eb="498">
      <t>カンリヒ</t>
    </rPh>
    <rPh sb="498" eb="499">
      <t>トウ</t>
    </rPh>
    <rPh sb="500" eb="502">
      <t>サクゲン</t>
    </rPh>
    <phoneticPr fontId="4"/>
  </si>
  <si>
    <t>　老朽管更新率は、平成25年度から4.11％、平成26年度は3.06％と、この2年は類似団体も大きく超え、高い数値となっている。近年は、老朽管の耐用年数も限界を迎えている状況や簡易水道統合も見据えて、老朽管更新に投資をしている。</t>
    <rPh sb="1" eb="3">
      <t>ロウキュウ</t>
    </rPh>
    <rPh sb="3" eb="4">
      <t>カン</t>
    </rPh>
    <rPh sb="4" eb="6">
      <t>コウシン</t>
    </rPh>
    <rPh sb="6" eb="7">
      <t>リツ</t>
    </rPh>
    <rPh sb="9" eb="11">
      <t>ヘイセイ</t>
    </rPh>
    <rPh sb="13" eb="15">
      <t>ネンド</t>
    </rPh>
    <rPh sb="23" eb="25">
      <t>ヘイセイ</t>
    </rPh>
    <rPh sb="27" eb="29">
      <t>ネンド</t>
    </rPh>
    <rPh sb="40" eb="41">
      <t>ネン</t>
    </rPh>
    <rPh sb="42" eb="44">
      <t>ルイジ</t>
    </rPh>
    <rPh sb="44" eb="46">
      <t>ダンタイ</t>
    </rPh>
    <rPh sb="47" eb="48">
      <t>オオ</t>
    </rPh>
    <rPh sb="50" eb="51">
      <t>コ</t>
    </rPh>
    <rPh sb="53" eb="54">
      <t>タカ</t>
    </rPh>
    <rPh sb="55" eb="57">
      <t>スウチ</t>
    </rPh>
    <rPh sb="64" eb="66">
      <t>キンネン</t>
    </rPh>
    <rPh sb="68" eb="70">
      <t>ロウキュウ</t>
    </rPh>
    <rPh sb="70" eb="71">
      <t>カン</t>
    </rPh>
    <rPh sb="72" eb="74">
      <t>タイヨウ</t>
    </rPh>
    <rPh sb="74" eb="76">
      <t>ネンスウ</t>
    </rPh>
    <rPh sb="77" eb="79">
      <t>ゲンカイ</t>
    </rPh>
    <rPh sb="80" eb="81">
      <t>ムカ</t>
    </rPh>
    <rPh sb="85" eb="87">
      <t>ジョウキョウ</t>
    </rPh>
    <rPh sb="88" eb="90">
      <t>カンイ</t>
    </rPh>
    <rPh sb="90" eb="92">
      <t>スイドウ</t>
    </rPh>
    <rPh sb="92" eb="94">
      <t>トウゴウ</t>
    </rPh>
    <rPh sb="95" eb="97">
      <t>ミス</t>
    </rPh>
    <rPh sb="100" eb="102">
      <t>ロウキュウ</t>
    </rPh>
    <rPh sb="102" eb="103">
      <t>カン</t>
    </rPh>
    <rPh sb="103" eb="105">
      <t>コウシン</t>
    </rPh>
    <rPh sb="106" eb="108">
      <t>トウシ</t>
    </rPh>
    <phoneticPr fontId="4"/>
  </si>
  <si>
    <t>　当市の簡易水道事業エリアは、中山間地特有の地理的条件の悪い地域に、公衆衛生の向上と福祉を目的に普及を図ってきたため、経営基盤は脆弱である。また、当市の簡易水道事業は、平成16年度の市町村合併により、17事業を運営することとなったが、料金は安価な上水道地域の料金に統一されたため、結果的に値下げとなった。その穴埋めとして、一般会計繰入金を増額して収支均衡を保っている状況のため、一般会計繰入金や国の補助金などの財政支援がなければ経営は成り立たない。
　今後の、簡易水道事業と上水道事業の統合並びに公営企業会計の適用に向け、水道料金改定の検討を行う必要がある。</t>
    <rPh sb="1" eb="3">
      <t>トウシ</t>
    </rPh>
    <rPh sb="4" eb="6">
      <t>カンイ</t>
    </rPh>
    <rPh sb="6" eb="8">
      <t>スイドウ</t>
    </rPh>
    <rPh sb="8" eb="10">
      <t>ジギョウ</t>
    </rPh>
    <rPh sb="15" eb="16">
      <t>チュウ</t>
    </rPh>
    <rPh sb="16" eb="18">
      <t>サンカン</t>
    </rPh>
    <rPh sb="18" eb="19">
      <t>チ</t>
    </rPh>
    <rPh sb="19" eb="21">
      <t>トクユウ</t>
    </rPh>
    <rPh sb="22" eb="25">
      <t>チリテキ</t>
    </rPh>
    <rPh sb="25" eb="27">
      <t>ジョウケン</t>
    </rPh>
    <rPh sb="28" eb="29">
      <t>ワル</t>
    </rPh>
    <rPh sb="30" eb="32">
      <t>チイキ</t>
    </rPh>
    <rPh sb="34" eb="36">
      <t>コウシュウ</t>
    </rPh>
    <rPh sb="36" eb="38">
      <t>エイセイ</t>
    </rPh>
    <rPh sb="39" eb="41">
      <t>コウジョウ</t>
    </rPh>
    <rPh sb="42" eb="44">
      <t>フクシ</t>
    </rPh>
    <rPh sb="45" eb="47">
      <t>モクテキ</t>
    </rPh>
    <rPh sb="48" eb="50">
      <t>フキュウ</t>
    </rPh>
    <rPh sb="51" eb="52">
      <t>ハカ</t>
    </rPh>
    <rPh sb="59" eb="61">
      <t>ケイエイ</t>
    </rPh>
    <rPh sb="61" eb="63">
      <t>キバン</t>
    </rPh>
    <rPh sb="64" eb="66">
      <t>ゼイジャク</t>
    </rPh>
    <rPh sb="73" eb="75">
      <t>トウシ</t>
    </rPh>
    <rPh sb="76" eb="78">
      <t>カンイ</t>
    </rPh>
    <rPh sb="78" eb="80">
      <t>スイドウ</t>
    </rPh>
    <rPh sb="80" eb="82">
      <t>ジギョウ</t>
    </rPh>
    <rPh sb="84" eb="86">
      <t>ヘイセイ</t>
    </rPh>
    <rPh sb="88" eb="90">
      <t>ネンド</t>
    </rPh>
    <rPh sb="91" eb="94">
      <t>シチョウソン</t>
    </rPh>
    <rPh sb="94" eb="96">
      <t>ガッペイ</t>
    </rPh>
    <rPh sb="102" eb="104">
      <t>ジギョウ</t>
    </rPh>
    <rPh sb="105" eb="107">
      <t>ウンエイ</t>
    </rPh>
    <rPh sb="117" eb="119">
      <t>リョウキン</t>
    </rPh>
    <rPh sb="120" eb="122">
      <t>アンカ</t>
    </rPh>
    <rPh sb="123" eb="126">
      <t>ジョウスイドウ</t>
    </rPh>
    <rPh sb="126" eb="128">
      <t>チイキ</t>
    </rPh>
    <rPh sb="129" eb="131">
      <t>リョウキン</t>
    </rPh>
    <rPh sb="132" eb="134">
      <t>トウイツ</t>
    </rPh>
    <rPh sb="140" eb="143">
      <t>ケッカテキ</t>
    </rPh>
    <rPh sb="144" eb="146">
      <t>ネサ</t>
    </rPh>
    <rPh sb="154" eb="156">
      <t>アナウ</t>
    </rPh>
    <rPh sb="161" eb="163">
      <t>イッパン</t>
    </rPh>
    <rPh sb="163" eb="165">
      <t>カイケイ</t>
    </rPh>
    <rPh sb="165" eb="167">
      <t>クリイレ</t>
    </rPh>
    <rPh sb="167" eb="168">
      <t>キン</t>
    </rPh>
    <rPh sb="169" eb="171">
      <t>ゾウガク</t>
    </rPh>
    <rPh sb="173" eb="175">
      <t>シュウシ</t>
    </rPh>
    <rPh sb="175" eb="177">
      <t>キンコウ</t>
    </rPh>
    <rPh sb="178" eb="179">
      <t>タモ</t>
    </rPh>
    <rPh sb="183" eb="185">
      <t>ジョウキョウ</t>
    </rPh>
    <rPh sb="189" eb="191">
      <t>イッパン</t>
    </rPh>
    <rPh sb="191" eb="193">
      <t>カイケイ</t>
    </rPh>
    <rPh sb="193" eb="195">
      <t>クリイレ</t>
    </rPh>
    <rPh sb="195" eb="196">
      <t>キン</t>
    </rPh>
    <rPh sb="197" eb="198">
      <t>クニ</t>
    </rPh>
    <rPh sb="199" eb="202">
      <t>ホジョキン</t>
    </rPh>
    <rPh sb="205" eb="207">
      <t>ザイセイ</t>
    </rPh>
    <rPh sb="207" eb="209">
      <t>シエン</t>
    </rPh>
    <rPh sb="214" eb="216">
      <t>ケイエイ</t>
    </rPh>
    <rPh sb="217" eb="218">
      <t>ナ</t>
    </rPh>
    <rPh sb="219" eb="220">
      <t>タ</t>
    </rPh>
    <rPh sb="226" eb="228">
      <t>コンゴ</t>
    </rPh>
    <rPh sb="230" eb="232">
      <t>カンイ</t>
    </rPh>
    <rPh sb="232" eb="234">
      <t>スイドウ</t>
    </rPh>
    <rPh sb="234" eb="236">
      <t>ジギョウ</t>
    </rPh>
    <rPh sb="237" eb="240">
      <t>ジョウスイドウ</t>
    </rPh>
    <rPh sb="240" eb="242">
      <t>ジギョウ</t>
    </rPh>
    <rPh sb="243" eb="245">
      <t>トウゴウ</t>
    </rPh>
    <rPh sb="245" eb="246">
      <t>ナラ</t>
    </rPh>
    <rPh sb="248" eb="250">
      <t>コウエイ</t>
    </rPh>
    <rPh sb="250" eb="252">
      <t>キギョウ</t>
    </rPh>
    <rPh sb="252" eb="254">
      <t>カイケイ</t>
    </rPh>
    <rPh sb="255" eb="257">
      <t>テキヨウ</t>
    </rPh>
    <rPh sb="258" eb="259">
      <t>ム</t>
    </rPh>
    <rPh sb="261" eb="263">
      <t>スイドウ</t>
    </rPh>
    <rPh sb="263" eb="265">
      <t>リョウキン</t>
    </rPh>
    <rPh sb="265" eb="267">
      <t>カイテイ</t>
    </rPh>
    <rPh sb="268" eb="270">
      <t>ケントウ</t>
    </rPh>
    <rPh sb="271" eb="272">
      <t>オコナ</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</si>
</sst>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0.33</c:v>
                </c:pt>
                <c:pt idx="1">
                  <c:v>1.75</c:v>
                </c:pt>
                <c:pt idx="2">
                  <c:v>2</c:v>
                </c:pt>
                <c:pt idx="3">
                  <c:v>4.1100000000000003</c:v>
                </c:pt>
                <c:pt idx="4">
                  <c:v>3.06</c:v>
                </c:pt>
              </c:numCache>
            </c:numRef>
          </c:val>
        </c:ser>
        <c:dLbls>
          <c:showLegendKey val="0"/>
          <c:showVal val="0"/>
          <c:showCatName val="0"/>
          <c:showSerName val="0"/>
          <c:showPercent val="0"/>
          <c:showBubbleSize val="0"/>
        </c:dLbls>
        <c:gapWidth val="150"/>
        <c:axId val="203377856"/>
        <c:axId val="2033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203377856"/>
        <c:axId val="203378240"/>
      </c:lineChart>
      <c:dateAx>
        <c:axId val="203377856"/>
        <c:scaling>
          <c:orientation val="minMax"/>
        </c:scaling>
        <c:delete val="1"/>
        <c:axPos val="b"/>
        <c:numFmt formatCode="ge" sourceLinked="1"/>
        <c:majorTickMark val="none"/>
        <c:minorTickMark val="none"/>
        <c:tickLblPos val="none"/>
        <c:crossAx val="203378240"/>
        <c:crosses val="autoZero"/>
        <c:auto val="1"/>
        <c:lblOffset val="100"/>
        <c:baseTimeUnit val="years"/>
      </c:dateAx>
      <c:valAx>
        <c:axId val="2033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63.26</c:v>
                </c:pt>
                <c:pt idx="1">
                  <c:v>60.7</c:v>
                </c:pt>
                <c:pt idx="2">
                  <c:v>62.46</c:v>
                </c:pt>
                <c:pt idx="3">
                  <c:v>57.62</c:v>
                </c:pt>
                <c:pt idx="4">
                  <c:v>52.03</c:v>
                </c:pt>
              </c:numCache>
            </c:numRef>
          </c:val>
        </c:ser>
        <c:dLbls>
          <c:showLegendKey val="0"/>
          <c:showVal val="0"/>
          <c:showCatName val="0"/>
          <c:showSerName val="0"/>
          <c:showPercent val="0"/>
          <c:showBubbleSize val="0"/>
        </c:dLbls>
        <c:gapWidth val="150"/>
        <c:axId val="204216704"/>
        <c:axId val="20421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204216704"/>
        <c:axId val="204217096"/>
      </c:lineChart>
      <c:dateAx>
        <c:axId val="204216704"/>
        <c:scaling>
          <c:orientation val="minMax"/>
        </c:scaling>
        <c:delete val="1"/>
        <c:axPos val="b"/>
        <c:numFmt formatCode="ge" sourceLinked="1"/>
        <c:majorTickMark val="none"/>
        <c:minorTickMark val="none"/>
        <c:tickLblPos val="none"/>
        <c:crossAx val="204217096"/>
        <c:crosses val="autoZero"/>
        <c:auto val="1"/>
        <c:lblOffset val="100"/>
        <c:baseTimeUnit val="years"/>
      </c:dateAx>
      <c:valAx>
        <c:axId val="20421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86.9</c:v>
                </c:pt>
                <c:pt idx="1">
                  <c:v>88.27</c:v>
                </c:pt>
                <c:pt idx="2">
                  <c:v>85.58</c:v>
                </c:pt>
                <c:pt idx="3">
                  <c:v>86.21</c:v>
                </c:pt>
                <c:pt idx="4">
                  <c:v>89.24</c:v>
                </c:pt>
              </c:numCache>
            </c:numRef>
          </c:val>
        </c:ser>
        <c:dLbls>
          <c:showLegendKey val="0"/>
          <c:showVal val="0"/>
          <c:showCatName val="0"/>
          <c:showSerName val="0"/>
          <c:showPercent val="0"/>
          <c:showBubbleSize val="0"/>
        </c:dLbls>
        <c:gapWidth val="150"/>
        <c:axId val="203894008"/>
        <c:axId val="2042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203894008"/>
        <c:axId val="204218272"/>
      </c:lineChart>
      <c:dateAx>
        <c:axId val="203894008"/>
        <c:scaling>
          <c:orientation val="minMax"/>
        </c:scaling>
        <c:delete val="1"/>
        <c:axPos val="b"/>
        <c:numFmt formatCode="ge" sourceLinked="1"/>
        <c:majorTickMark val="none"/>
        <c:minorTickMark val="none"/>
        <c:tickLblPos val="none"/>
        <c:crossAx val="204218272"/>
        <c:crosses val="autoZero"/>
        <c:auto val="1"/>
        <c:lblOffset val="100"/>
        <c:baseTimeUnit val="years"/>
      </c:dateAx>
      <c:valAx>
        <c:axId val="2042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62.48</c:v>
                </c:pt>
                <c:pt idx="1">
                  <c:v>60.88</c:v>
                </c:pt>
                <c:pt idx="2">
                  <c:v>62.86</c:v>
                </c:pt>
                <c:pt idx="3">
                  <c:v>63.03</c:v>
                </c:pt>
                <c:pt idx="4">
                  <c:v>65.44</c:v>
                </c:pt>
              </c:numCache>
            </c:numRef>
          </c:val>
        </c:ser>
        <c:dLbls>
          <c:showLegendKey val="0"/>
          <c:showVal val="0"/>
          <c:showCatName val="0"/>
          <c:showSerName val="0"/>
          <c:showPercent val="0"/>
          <c:showBubbleSize val="0"/>
        </c:dLbls>
        <c:gapWidth val="150"/>
        <c:axId val="203757792"/>
        <c:axId val="2037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203757792"/>
        <c:axId val="203765344"/>
      </c:lineChart>
      <c:dateAx>
        <c:axId val="203757792"/>
        <c:scaling>
          <c:orientation val="minMax"/>
        </c:scaling>
        <c:delete val="1"/>
        <c:axPos val="b"/>
        <c:numFmt formatCode="ge" sourceLinked="1"/>
        <c:majorTickMark val="none"/>
        <c:minorTickMark val="none"/>
        <c:tickLblPos val="none"/>
        <c:crossAx val="203765344"/>
        <c:crosses val="autoZero"/>
        <c:auto val="1"/>
        <c:lblOffset val="100"/>
        <c:baseTimeUnit val="years"/>
      </c:dateAx>
      <c:valAx>
        <c:axId val="2037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817608"/>
        <c:axId val="20382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817608"/>
        <c:axId val="203822088"/>
      </c:lineChart>
      <c:dateAx>
        <c:axId val="203817608"/>
        <c:scaling>
          <c:orientation val="minMax"/>
        </c:scaling>
        <c:delete val="1"/>
        <c:axPos val="b"/>
        <c:numFmt formatCode="ge" sourceLinked="1"/>
        <c:majorTickMark val="none"/>
        <c:minorTickMark val="none"/>
        <c:tickLblPos val="none"/>
        <c:crossAx val="203822088"/>
        <c:crosses val="autoZero"/>
        <c:auto val="1"/>
        <c:lblOffset val="100"/>
        <c:baseTimeUnit val="years"/>
      </c:dateAx>
      <c:valAx>
        <c:axId val="20382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851824"/>
        <c:axId val="2025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851824"/>
        <c:axId val="202509568"/>
      </c:lineChart>
      <c:dateAx>
        <c:axId val="203851824"/>
        <c:scaling>
          <c:orientation val="minMax"/>
        </c:scaling>
        <c:delete val="1"/>
        <c:axPos val="b"/>
        <c:numFmt formatCode="ge" sourceLinked="1"/>
        <c:majorTickMark val="none"/>
        <c:minorTickMark val="none"/>
        <c:tickLblPos val="none"/>
        <c:crossAx val="202509568"/>
        <c:crosses val="autoZero"/>
        <c:auto val="1"/>
        <c:lblOffset val="100"/>
        <c:baseTimeUnit val="years"/>
      </c:dateAx>
      <c:valAx>
        <c:axId val="2025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5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894792"/>
        <c:axId val="2038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894792"/>
        <c:axId val="203895184"/>
      </c:lineChart>
      <c:dateAx>
        <c:axId val="203894792"/>
        <c:scaling>
          <c:orientation val="minMax"/>
        </c:scaling>
        <c:delete val="1"/>
        <c:axPos val="b"/>
        <c:numFmt formatCode="ge" sourceLinked="1"/>
        <c:majorTickMark val="none"/>
        <c:minorTickMark val="none"/>
        <c:tickLblPos val="none"/>
        <c:crossAx val="203895184"/>
        <c:crosses val="autoZero"/>
        <c:auto val="1"/>
        <c:lblOffset val="100"/>
        <c:baseTimeUnit val="years"/>
      </c:dateAx>
      <c:valAx>
        <c:axId val="2038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896360"/>
        <c:axId val="20389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896360"/>
        <c:axId val="203896752"/>
      </c:lineChart>
      <c:dateAx>
        <c:axId val="203896360"/>
        <c:scaling>
          <c:orientation val="minMax"/>
        </c:scaling>
        <c:delete val="1"/>
        <c:axPos val="b"/>
        <c:numFmt formatCode="ge" sourceLinked="1"/>
        <c:majorTickMark val="none"/>
        <c:minorTickMark val="none"/>
        <c:tickLblPos val="none"/>
        <c:crossAx val="203896752"/>
        <c:crosses val="autoZero"/>
        <c:auto val="1"/>
        <c:lblOffset val="100"/>
        <c:baseTimeUnit val="years"/>
      </c:dateAx>
      <c:valAx>
        <c:axId val="20389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2598.5</c:v>
                </c:pt>
                <c:pt idx="1">
                  <c:v>2552.8200000000002</c:v>
                </c:pt>
                <c:pt idx="2">
                  <c:v>2440.86</c:v>
                </c:pt>
                <c:pt idx="3">
                  <c:v>2620.71</c:v>
                </c:pt>
                <c:pt idx="4">
                  <c:v>2737.36</c:v>
                </c:pt>
              </c:numCache>
            </c:numRef>
          </c:val>
        </c:ser>
        <c:dLbls>
          <c:showLegendKey val="0"/>
          <c:showVal val="0"/>
          <c:showCatName val="0"/>
          <c:showSerName val="0"/>
          <c:showPercent val="0"/>
          <c:showBubbleSize val="0"/>
        </c:dLbls>
        <c:gapWidth val="150"/>
        <c:axId val="204067456"/>
        <c:axId val="20406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204067456"/>
        <c:axId val="204067848"/>
      </c:lineChart>
      <c:dateAx>
        <c:axId val="204067456"/>
        <c:scaling>
          <c:orientation val="minMax"/>
        </c:scaling>
        <c:delete val="1"/>
        <c:axPos val="b"/>
        <c:numFmt formatCode="ge" sourceLinked="1"/>
        <c:majorTickMark val="none"/>
        <c:minorTickMark val="none"/>
        <c:tickLblPos val="none"/>
        <c:crossAx val="204067848"/>
        <c:crosses val="autoZero"/>
        <c:auto val="1"/>
        <c:lblOffset val="100"/>
        <c:baseTimeUnit val="years"/>
      </c:dateAx>
      <c:valAx>
        <c:axId val="20406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33.35</c:v>
                </c:pt>
                <c:pt idx="1">
                  <c:v>31.15</c:v>
                </c:pt>
                <c:pt idx="2">
                  <c:v>31.69</c:v>
                </c:pt>
                <c:pt idx="3">
                  <c:v>30.61</c:v>
                </c:pt>
                <c:pt idx="4">
                  <c:v>32.28</c:v>
                </c:pt>
              </c:numCache>
            </c:numRef>
          </c:val>
        </c:ser>
        <c:dLbls>
          <c:showLegendKey val="0"/>
          <c:showVal val="0"/>
          <c:showCatName val="0"/>
          <c:showSerName val="0"/>
          <c:showPercent val="0"/>
          <c:showBubbleSize val="0"/>
        </c:dLbls>
        <c:gapWidth val="150"/>
        <c:axId val="204069024"/>
        <c:axId val="20406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204069024"/>
        <c:axId val="204069416"/>
      </c:lineChart>
      <c:dateAx>
        <c:axId val="204069024"/>
        <c:scaling>
          <c:orientation val="minMax"/>
        </c:scaling>
        <c:delete val="1"/>
        <c:axPos val="b"/>
        <c:numFmt formatCode="ge" sourceLinked="1"/>
        <c:majorTickMark val="none"/>
        <c:minorTickMark val="none"/>
        <c:tickLblPos val="none"/>
        <c:crossAx val="204069416"/>
        <c:crosses val="autoZero"/>
        <c:auto val="1"/>
        <c:lblOffset val="100"/>
        <c:baseTimeUnit val="years"/>
      </c:dateAx>
      <c:valAx>
        <c:axId val="20406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504.84</c:v>
                </c:pt>
                <c:pt idx="1">
                  <c:v>539.04999999999995</c:v>
                </c:pt>
                <c:pt idx="2">
                  <c:v>532.89</c:v>
                </c:pt>
                <c:pt idx="3">
                  <c:v>554.39</c:v>
                </c:pt>
                <c:pt idx="4">
                  <c:v>540.64</c:v>
                </c:pt>
              </c:numCache>
            </c:numRef>
          </c:val>
        </c:ser>
        <c:dLbls>
          <c:showLegendKey val="0"/>
          <c:showVal val="0"/>
          <c:showCatName val="0"/>
          <c:showSerName val="0"/>
          <c:showPercent val="0"/>
          <c:showBubbleSize val="0"/>
        </c:dLbls>
        <c:gapWidth val="150"/>
        <c:axId val="203894400"/>
        <c:axId val="2040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203894400"/>
        <c:axId val="204070592"/>
      </c:lineChart>
      <c:dateAx>
        <c:axId val="203894400"/>
        <c:scaling>
          <c:orientation val="minMax"/>
        </c:scaling>
        <c:delete val="1"/>
        <c:axPos val="b"/>
        <c:numFmt formatCode="ge" sourceLinked="1"/>
        <c:majorTickMark val="none"/>
        <c:minorTickMark val="none"/>
        <c:tickLblPos val="none"/>
        <c:crossAx val="204070592"/>
        <c:crosses val="autoZero"/>
        <c:auto val="1"/>
        <c:lblOffset val="100"/>
        <c:baseTimeUnit val="years"/>
      </c:dateAx>
      <c:valAx>
        <c:axId val="2040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45" zoomScaleNormal="100" workbookViewId="0">
      <selection activeCell="CI74" sqref="CI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安来市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40786</v>
      </c>
      <c r="AJ8" s="55"/>
      <c r="AK8" s="55"/>
      <c r="AL8" s="55"/>
      <c r="AM8" s="55"/>
      <c r="AN8" s="55"/>
      <c r="AO8" s="55"/>
      <c r="AP8" s="56"/>
      <c r="AQ8" s="46">
        <f>データ!R6</f>
        <v>420.93</v>
      </c>
      <c r="AR8" s="46"/>
      <c r="AS8" s="46"/>
      <c r="AT8" s="46"/>
      <c r="AU8" s="46"/>
      <c r="AV8" s="46"/>
      <c r="AW8" s="46"/>
      <c r="AX8" s="46"/>
      <c r="AY8" s="46">
        <f>データ!S6</f>
        <v>96.89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20.2</v>
      </c>
      <c r="S10" s="46"/>
      <c r="T10" s="46"/>
      <c r="U10" s="46"/>
      <c r="V10" s="46"/>
      <c r="W10" s="46"/>
      <c r="X10" s="46"/>
      <c r="Y10" s="46"/>
      <c r="Z10" s="80">
        <f>データ!P6</f>
        <v>2688</v>
      </c>
      <c r="AA10" s="80"/>
      <c r="AB10" s="80"/>
      <c r="AC10" s="80"/>
      <c r="AD10" s="80"/>
      <c r="AE10" s="80"/>
      <c r="AF10" s="80"/>
      <c r="AG10" s="80"/>
      <c r="AH10" s="2"/>
      <c r="AI10" s="80">
        <f>データ!T6</f>
        <v>8208</v>
      </c>
      <c r="AJ10" s="80"/>
      <c r="AK10" s="80"/>
      <c r="AL10" s="80"/>
      <c r="AM10" s="80"/>
      <c r="AN10" s="80"/>
      <c r="AO10" s="80"/>
      <c r="AP10" s="80"/>
      <c r="AQ10" s="46">
        <f>データ!U6</f>
        <v>77.17</v>
      </c>
      <c r="AR10" s="46"/>
      <c r="AS10" s="46"/>
      <c r="AT10" s="46"/>
      <c r="AU10" s="46"/>
      <c r="AV10" s="46"/>
      <c r="AW10" s="46"/>
      <c r="AX10" s="46"/>
      <c r="AY10" s="46">
        <f>データ!V6</f>
        <v>106.36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322067</v>
      </c>
      <c r="D6" s="31">
        <f t="shared" si="3"/>
        <v>47</v>
      </c>
      <c r="E6" s="31">
        <f t="shared" si="3"/>
        <v>1</v>
      </c>
      <c r="F6" s="31">
        <f t="shared" si="3"/>
        <v>0</v>
      </c>
      <c r="G6" s="31">
        <f t="shared" si="3"/>
        <v>0</v>
      </c>
      <c r="H6" s="31" t="str">
        <f t="shared" si="3"/>
        <v>島根県　安来市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20.2</v>
      </c>
      <c r="P6" s="32">
        <f t="shared" si="3"/>
        <v>2688</v>
      </c>
      <c r="Q6" s="32">
        <f t="shared" si="3"/>
        <v>40786</v>
      </c>
      <c r="R6" s="32">
        <f t="shared" si="3"/>
        <v>420.93</v>
      </c>
      <c r="S6" s="32">
        <f t="shared" si="3"/>
        <v>96.89</v>
      </c>
      <c r="T6" s="32">
        <f t="shared" si="3"/>
        <v>8208</v>
      </c>
      <c r="U6" s="32">
        <f t="shared" si="3"/>
        <v>77.17</v>
      </c>
      <c r="V6" s="32">
        <f t="shared" si="3"/>
        <v>106.36</v>
      </c>
      <c r="W6" s="33">
        <f>IF(W7="",NA(),W7)</f>
        <v>62.48</v>
      </c>
      <c r="X6" s="33">
        <f t="shared" ref="X6:AF6" si="4">IF(X7="",NA(),X7)</f>
        <v>60.88</v>
      </c>
      <c r="Y6" s="33">
        <f t="shared" si="4"/>
        <v>62.86</v>
      </c>
      <c r="Z6" s="33">
        <f t="shared" si="4"/>
        <v>63.03</v>
      </c>
      <c r="AA6" s="33">
        <f t="shared" si="4"/>
        <v>65.44</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2598.5</v>
      </c>
      <c r="BE6" s="33">
        <f t="shared" ref="BE6:BM6" si="7">IF(BE7="",NA(),BE7)</f>
        <v>2552.8200000000002</v>
      </c>
      <c r="BF6" s="33">
        <f t="shared" si="7"/>
        <v>2440.86</v>
      </c>
      <c r="BG6" s="33">
        <f t="shared" si="7"/>
        <v>2620.71</v>
      </c>
      <c r="BH6" s="33">
        <f t="shared" si="7"/>
        <v>2737.36</v>
      </c>
      <c r="BI6" s="33">
        <f t="shared" si="7"/>
        <v>1187.81</v>
      </c>
      <c r="BJ6" s="33">
        <f t="shared" si="7"/>
        <v>1168.8</v>
      </c>
      <c r="BK6" s="33">
        <f t="shared" si="7"/>
        <v>1158.82</v>
      </c>
      <c r="BL6" s="33">
        <f t="shared" si="7"/>
        <v>1167.7</v>
      </c>
      <c r="BM6" s="33">
        <f t="shared" si="7"/>
        <v>1228.58</v>
      </c>
      <c r="BN6" s="32" t="str">
        <f>IF(BN7="","",IF(BN7="-","【-】","【"&amp;SUBSTITUTE(TEXT(BN7,"#,##0.00"),"-","△")&amp;"】"))</f>
        <v>【1,239.32】</v>
      </c>
      <c r="BO6" s="33">
        <f>IF(BO7="",NA(),BO7)</f>
        <v>33.35</v>
      </c>
      <c r="BP6" s="33">
        <f t="shared" ref="BP6:BX6" si="8">IF(BP7="",NA(),BP7)</f>
        <v>31.15</v>
      </c>
      <c r="BQ6" s="33">
        <f t="shared" si="8"/>
        <v>31.69</v>
      </c>
      <c r="BR6" s="33">
        <f t="shared" si="8"/>
        <v>30.61</v>
      </c>
      <c r="BS6" s="33">
        <f t="shared" si="8"/>
        <v>32.28</v>
      </c>
      <c r="BT6" s="33">
        <f t="shared" si="8"/>
        <v>57.96</v>
      </c>
      <c r="BU6" s="33">
        <f t="shared" si="8"/>
        <v>56.44</v>
      </c>
      <c r="BV6" s="33">
        <f t="shared" si="8"/>
        <v>55.6</v>
      </c>
      <c r="BW6" s="33">
        <f t="shared" si="8"/>
        <v>54.43</v>
      </c>
      <c r="BX6" s="33">
        <f t="shared" si="8"/>
        <v>53.81</v>
      </c>
      <c r="BY6" s="32" t="str">
        <f>IF(BY7="","",IF(BY7="-","【-】","【"&amp;SUBSTITUTE(TEXT(BY7,"#,##0.00"),"-","△")&amp;"】"))</f>
        <v>【36.33】</v>
      </c>
      <c r="BZ6" s="33">
        <f>IF(BZ7="",NA(),BZ7)</f>
        <v>504.84</v>
      </c>
      <c r="CA6" s="33">
        <f t="shared" ref="CA6:CI6" si="9">IF(CA7="",NA(),CA7)</f>
        <v>539.04999999999995</v>
      </c>
      <c r="CB6" s="33">
        <f t="shared" si="9"/>
        <v>532.89</v>
      </c>
      <c r="CC6" s="33">
        <f t="shared" si="9"/>
        <v>554.39</v>
      </c>
      <c r="CD6" s="33">
        <f t="shared" si="9"/>
        <v>540.64</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63.26</v>
      </c>
      <c r="CL6" s="33">
        <f t="shared" ref="CL6:CT6" si="10">IF(CL7="",NA(),CL7)</f>
        <v>60.7</v>
      </c>
      <c r="CM6" s="33">
        <f t="shared" si="10"/>
        <v>62.46</v>
      </c>
      <c r="CN6" s="33">
        <f t="shared" si="10"/>
        <v>57.62</v>
      </c>
      <c r="CO6" s="33">
        <f t="shared" si="10"/>
        <v>52.03</v>
      </c>
      <c r="CP6" s="33">
        <f t="shared" si="10"/>
        <v>60.92</v>
      </c>
      <c r="CQ6" s="33">
        <f t="shared" si="10"/>
        <v>59.84</v>
      </c>
      <c r="CR6" s="33">
        <f t="shared" si="10"/>
        <v>60.66</v>
      </c>
      <c r="CS6" s="33">
        <f t="shared" si="10"/>
        <v>60.17</v>
      </c>
      <c r="CT6" s="33">
        <f t="shared" si="10"/>
        <v>58.96</v>
      </c>
      <c r="CU6" s="32" t="str">
        <f>IF(CU7="","",IF(CU7="-","【-】","【"&amp;SUBSTITUTE(TEXT(CU7,"#,##0.00"),"-","△")&amp;"】"))</f>
        <v>【58.19】</v>
      </c>
      <c r="CV6" s="33">
        <f>IF(CV7="",NA(),CV7)</f>
        <v>86.9</v>
      </c>
      <c r="CW6" s="33">
        <f t="shared" ref="CW6:DE6" si="11">IF(CW7="",NA(),CW7)</f>
        <v>88.27</v>
      </c>
      <c r="CX6" s="33">
        <f t="shared" si="11"/>
        <v>85.58</v>
      </c>
      <c r="CY6" s="33">
        <f t="shared" si="11"/>
        <v>86.21</v>
      </c>
      <c r="CZ6" s="33">
        <f t="shared" si="11"/>
        <v>89.24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0.33</v>
      </c>
      <c r="ED6" s="33">
        <f t="shared" ref="ED6:EL6" si="14">IF(ED7="",NA(),ED7)</f>
        <v>1.75</v>
      </c>
      <c r="EE6" s="33">
        <f t="shared" si="14"/>
        <v>2</v>
      </c>
      <c r="EF6" s="33">
        <f t="shared" si="14"/>
        <v>4.1100000000000003</v>
      </c>
      <c r="EG6" s="33">
        <f t="shared" si="14"/>
        <v>3.06</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322067</v>
      </c>
      <c r="D7" s="35">
        <v>47</v>
      </c>
      <c r="E7" s="35">
        <v>1</v>
      </c>
      <c r="F7" s="35">
        <v>0</v>
      </c>
      <c r="G7" s="35">
        <v>0</v>
      </c>
      <c r="H7" s="35" t="s">
        <v>93</v>
      </c>
      <c r="I7" s="35" t="s">
        <v>94</v>
      </c>
      <c r="J7" s="35" t="s">
        <v>95</v>
      </c>
      <c r="K7" s="35" t="s">
        <v>96</v>
      </c>
      <c r="L7" s="35" t="s">
        <v>97</v>
      </c>
      <c r="M7" s="36" t="s">
        <v>98</v>
      </c>
      <c r="N7" s="36" t="s">
        <v>99</v>
      </c>
      <c r="O7" s="36">
        <v>20.2</v>
      </c>
      <c r="P7" s="36">
        <v>2688</v>
      </c>
      <c r="Q7" s="36">
        <v>40786</v>
      </c>
      <c r="R7" s="36">
        <v>420.93</v>
      </c>
      <c r="S7" s="36">
        <v>96.89</v>
      </c>
      <c r="T7" s="36">
        <v>8208</v>
      </c>
      <c r="U7" s="36">
        <v>77.17</v>
      </c>
      <c r="V7" s="36">
        <v>106.36</v>
      </c>
      <c r="W7" s="36">
        <v>62.48</v>
      </c>
      <c r="X7" s="36">
        <v>60.88</v>
      </c>
      <c r="Y7" s="36">
        <v>62.86</v>
      </c>
      <c r="Z7" s="36">
        <v>63.03</v>
      </c>
      <c r="AA7" s="36">
        <v>65.44</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2598.5</v>
      </c>
      <c r="BE7" s="36">
        <v>2552.8200000000002</v>
      </c>
      <c r="BF7" s="36">
        <v>2440.86</v>
      </c>
      <c r="BG7" s="36">
        <v>2620.71</v>
      </c>
      <c r="BH7" s="36">
        <v>2737.36</v>
      </c>
      <c r="BI7" s="36">
        <v>1187.81</v>
      </c>
      <c r="BJ7" s="36">
        <v>1168.8</v>
      </c>
      <c r="BK7" s="36">
        <v>1158.82</v>
      </c>
      <c r="BL7" s="36">
        <v>1167.7</v>
      </c>
      <c r="BM7" s="36">
        <v>1228.58</v>
      </c>
      <c r="BN7" s="36">
        <v>1239.32</v>
      </c>
      <c r="BO7" s="36">
        <v>33.35</v>
      </c>
      <c r="BP7" s="36">
        <v>31.15</v>
      </c>
      <c r="BQ7" s="36">
        <v>31.69</v>
      </c>
      <c r="BR7" s="36">
        <v>30.61</v>
      </c>
      <c r="BS7" s="36">
        <v>32.28</v>
      </c>
      <c r="BT7" s="36">
        <v>57.96</v>
      </c>
      <c r="BU7" s="36">
        <v>56.44</v>
      </c>
      <c r="BV7" s="36">
        <v>55.6</v>
      </c>
      <c r="BW7" s="36">
        <v>54.43</v>
      </c>
      <c r="BX7" s="36">
        <v>53.81</v>
      </c>
      <c r="BY7" s="36">
        <v>36.33</v>
      </c>
      <c r="BZ7" s="36">
        <v>504.84</v>
      </c>
      <c r="CA7" s="36">
        <v>539.04999999999995</v>
      </c>
      <c r="CB7" s="36">
        <v>532.89</v>
      </c>
      <c r="CC7" s="36">
        <v>554.39</v>
      </c>
      <c r="CD7" s="36">
        <v>540.64</v>
      </c>
      <c r="CE7" s="36">
        <v>263.20999999999998</v>
      </c>
      <c r="CF7" s="36">
        <v>270.7</v>
      </c>
      <c r="CG7" s="36">
        <v>275.86</v>
      </c>
      <c r="CH7" s="36">
        <v>279.8</v>
      </c>
      <c r="CI7" s="36">
        <v>284.64999999999998</v>
      </c>
      <c r="CJ7" s="36">
        <v>476.46</v>
      </c>
      <c r="CK7" s="36">
        <v>63.26</v>
      </c>
      <c r="CL7" s="36">
        <v>60.7</v>
      </c>
      <c r="CM7" s="36">
        <v>62.46</v>
      </c>
      <c r="CN7" s="36">
        <v>57.62</v>
      </c>
      <c r="CO7" s="36">
        <v>52.03</v>
      </c>
      <c r="CP7" s="36">
        <v>60.92</v>
      </c>
      <c r="CQ7" s="36">
        <v>59.84</v>
      </c>
      <c r="CR7" s="36">
        <v>60.66</v>
      </c>
      <c r="CS7" s="36">
        <v>60.17</v>
      </c>
      <c r="CT7" s="36">
        <v>58.96</v>
      </c>
      <c r="CU7" s="36">
        <v>58.19</v>
      </c>
      <c r="CV7" s="36">
        <v>86.9</v>
      </c>
      <c r="CW7" s="36">
        <v>88.27</v>
      </c>
      <c r="CX7" s="36">
        <v>85.58</v>
      </c>
      <c r="CY7" s="36">
        <v>86.21</v>
      </c>
      <c r="CZ7" s="36">
        <v>89.24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0.33</v>
      </c>
      <c r="ED7" s="36">
        <v>1.75</v>
      </c>
      <c r="EE7" s="36">
        <v>2</v>
      </c>
      <c r="EF7" s="36">
        <v>4.1100000000000003</v>
      </c>
      <c r="EG7" s="36">
        <v>3.06</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cp:lastModifiedBy>
  <cp:lastPrinted>2016-02-23T00:19:25Z</cp:lastPrinted>
  <dcterms:created xsi:type="dcterms:W3CDTF">2016-01-18T05:04:58Z</dcterms:created>
  <dcterms:modified xsi:type="dcterms:W3CDTF">2016-02-23T00:19:26Z</dcterms:modified>
</cp:coreProperties>
</file>