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27975" windowHeight="1188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W10" i="4" s="1"/>
  <c r="O6" i="5"/>
  <c r="P10" i="4" s="1"/>
  <c r="N6" i="5"/>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BB8" i="4"/>
  <c r="W8" i="4"/>
  <c r="B8"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<sst xmlns="http://schemas.openxmlformats.org/spreadsheetml/2006/main" count="232" uniqueCount="111">
  <si>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</si>
  <si>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</si>
  <si>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</si>
  <si>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</si>
  <si>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</si>
  <si>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</si>
  <si>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</si>
  <si>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</si>
  <si>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</si>
  <si>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</si>
  <si>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</si>
  <si>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</si>
  <si>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</si>
  <si>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</si>
  <si>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</si>
  <si>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</si>
  <si>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</si>
  <si>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</si>
  <si>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</si>
  <si>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</si>
  <si>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</si>
  <si>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</si>
  <si>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</si>
  <si>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</si>
  <si>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</si>
  <si>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</si>
  <si>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</si>
  <si>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</si>
  <si>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</si>
  <si>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</si>
  <si>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</si>
  <si>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</si>
  <si>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</si>
  <si>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</si>
  <si>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</si>
  <si>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</si>
  <si>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</si>
  <si>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</si>
  <si>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</si>
  <si>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</si>
  <si>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</si>
  <si>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</si>
  <si>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</si>
  <si>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</si>
  <si>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</si>
  <si>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</si>
  <si>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</si>
  <si>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</si>
  <si>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</si>
  <si>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</si>
  <si>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</si>
  <si>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</si>
  <si>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</si>
  <si>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</si>
  <si>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</si>
  <si>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</si>
  <si>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</si>
  <si>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</si>
  <si>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</si>
  <si>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</si>
  <si>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</si>
  <si>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</si>
  <si>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</si>
  <si>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</si>
  <si>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</si>
  <si>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</si>
  <si>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</si>
  <si>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</si>
  <si>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</si>
  <si>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</si>
  <si>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</si>
  <si>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</si>
  <si>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</si>
  <si>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</si>
  <si>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</si>
  <si>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</si>
  <si>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</si>
  <si>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</si>
  <si>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</si>
  <si>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</si>
  <si>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</si>
  <si>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</si>
  <si>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</si>
  <si>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</si>
  <si>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</si>
  <si>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</si>
  <si>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</si>
  <si>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</si>
  <si>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</si>
  <si>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</si>
  <si>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</si>
  <si>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</si>
  <si>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</si>
  <si>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</si>
  <si>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</si>
  <si>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</si>
  <si>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大田市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</si>
  <si>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</si>
  <si>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</si>
  <si>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</si>
  <si>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</si>
  <si>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</si>
  <si>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</si>
  <si>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</si>
  <si>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</si>
  <si>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</si>
  <si>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</si>
  <si>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</si>
  <si>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・供用開始後間もないことから、浄化槽本体の更新について必要性は低く、現在のところ老朽化の状況については見受けられない。</t>
    <rPh sb="1" eb="3">
      <t>キョウヨウ</t>
    </rPh>
    <rPh sb="3" eb="5">
      <t>カイシ</t>
    </rPh>
    <rPh sb="5" eb="6">
      <t>ゴ</t>
    </rPh>
    <rPh sb="6" eb="7">
      <t>マ</t>
    </rPh>
    <rPh sb="15" eb="18">
      <t>ジョウカソウ</t>
    </rPh>
    <rPh sb="18" eb="20">
      <t>ホンタイ</t>
    </rPh>
    <rPh sb="21" eb="23">
      <t>コウシン</t>
    </rPh>
    <rPh sb="27" eb="30">
      <t>ヒツヨウセイ</t>
    </rPh>
    <rPh sb="31" eb="32">
      <t>ヒク</t>
    </rPh>
    <rPh sb="34" eb="36">
      <t>ゲンザイ</t>
    </rPh>
    <rPh sb="40" eb="43">
      <t>ロウキュウカ</t>
    </rPh>
    <rPh sb="44" eb="46">
      <t>ジョウキョウ</t>
    </rPh>
    <rPh sb="51" eb="53">
      <t>ミウ</t>
    </rPh>
    <phoneticPr fontId="4"/>
  </si>
  <si>
    <t>・収益的収支比率が100％を割り込んでおり、一般会計からの繰入金に対する依存度は年々高くなっている。また、企業債残高対事業規模比率、経費回収率、汚水処理原価についても平均値を下回っており、各指標とも年々悪化傾向にある。
・供用開始後間もないことから、水洗化率については平均値を大きく下回っている。</t>
    <rPh sb="1" eb="4">
      <t>シュウエキテキ</t>
    </rPh>
    <rPh sb="4" eb="6">
      <t>シュウシ</t>
    </rPh>
    <rPh sb="6" eb="8">
      <t>ヒリツ</t>
    </rPh>
    <rPh sb="14" eb="15">
      <t>ワ</t>
    </rPh>
    <rPh sb="16" eb="17">
      <t>コ</t>
    </rPh>
    <rPh sb="22" eb="24">
      <t>イッパン</t>
    </rPh>
    <rPh sb="24" eb="26">
      <t>カイケイ</t>
    </rPh>
    <rPh sb="29" eb="31">
      <t>クリイレ</t>
    </rPh>
    <rPh sb="31" eb="32">
      <t>キン</t>
    </rPh>
    <rPh sb="33" eb="34">
      <t>タイ</t>
    </rPh>
    <rPh sb="36" eb="39">
      <t>イゾンド</t>
    </rPh>
    <rPh sb="40" eb="42">
      <t>ネンネン</t>
    </rPh>
    <rPh sb="42" eb="43">
      <t>タカ</t>
    </rPh>
    <rPh sb="53" eb="55">
      <t>キギョウ</t>
    </rPh>
    <rPh sb="55" eb="56">
      <t>サイ</t>
    </rPh>
    <rPh sb="56" eb="58">
      <t>ザンダカ</t>
    </rPh>
    <rPh sb="58" eb="59">
      <t>タイ</t>
    </rPh>
    <rPh sb="59" eb="61">
      <t>ジギョウ</t>
    </rPh>
    <rPh sb="61" eb="63">
      <t>キボ</t>
    </rPh>
    <rPh sb="63" eb="65">
      <t>ヒリツ</t>
    </rPh>
    <rPh sb="66" eb="68">
      <t>ケイヒ</t>
    </rPh>
    <rPh sb="68" eb="70">
      <t>カイシュウ</t>
    </rPh>
    <rPh sb="70" eb="71">
      <t>リツ</t>
    </rPh>
    <rPh sb="72" eb="74">
      <t>オスイ</t>
    </rPh>
    <rPh sb="74" eb="76">
      <t>ショリ</t>
    </rPh>
    <rPh sb="76" eb="78">
      <t>ゲンカ</t>
    </rPh>
    <rPh sb="83" eb="86">
      <t>ヘイキンチ</t>
    </rPh>
    <rPh sb="87" eb="89">
      <t>シタマワ</t>
    </rPh>
    <rPh sb="94" eb="97">
      <t>カクシヒョウ</t>
    </rPh>
    <rPh sb="99" eb="101">
      <t>ネンネン</t>
    </rPh>
    <rPh sb="101" eb="103">
      <t>アッカ</t>
    </rPh>
    <rPh sb="103" eb="105">
      <t>ケイコウ</t>
    </rPh>
    <rPh sb="111" eb="113">
      <t>キョウヨウ</t>
    </rPh>
    <rPh sb="113" eb="115">
      <t>カイシ</t>
    </rPh>
    <rPh sb="115" eb="116">
      <t>ゴ</t>
    </rPh>
    <rPh sb="116" eb="117">
      <t>マ</t>
    </rPh>
    <rPh sb="125" eb="128">
      <t>スイセンカ</t>
    </rPh>
    <rPh sb="128" eb="129">
      <t>リツ</t>
    </rPh>
    <rPh sb="134" eb="137">
      <t>ヘイキンチ</t>
    </rPh>
    <rPh sb="138" eb="139">
      <t>オオ</t>
    </rPh>
    <rPh sb="141" eb="143">
      <t>シタマワ</t>
    </rPh>
    <phoneticPr fontId="4"/>
  </si>
  <si>
    <t>　経営の健全性・効率性に関する指標について、すべて平均値を下回っており、水洗化率以外の指標には年々悪化傾向にある。今後、投資の効率化や維持管理費の削減、適正な使用料収入の確保といった経営改善を進めていく必要がある。</t>
    <rPh sb="1" eb="3">
      <t>ケイエイ</t>
    </rPh>
    <rPh sb="4" eb="7">
      <t>ケンゼンセイ</t>
    </rPh>
    <rPh sb="8" eb="11">
      <t>コウリツセイ</t>
    </rPh>
    <rPh sb="12" eb="13">
      <t>カン</t>
    </rPh>
    <rPh sb="15" eb="17">
      <t>シヒョウ</t>
    </rPh>
    <rPh sb="25" eb="28">
      <t>ヘイキンチ</t>
    </rPh>
    <rPh sb="29" eb="31">
      <t>シタマワ</t>
    </rPh>
    <rPh sb="36" eb="39">
      <t>スイセンカ</t>
    </rPh>
    <rPh sb="39" eb="40">
      <t>リツ</t>
    </rPh>
    <rPh sb="40" eb="42">
      <t>イガイ</t>
    </rPh>
    <rPh sb="43" eb="45">
      <t>シヒョウ</t>
    </rPh>
    <rPh sb="47" eb="49">
      <t>ネンネン</t>
    </rPh>
    <rPh sb="49" eb="51">
      <t>アッカ</t>
    </rPh>
    <rPh sb="51" eb="53">
      <t>ケイコウ</t>
    </rPh>
    <rPh sb="57" eb="59">
      <t>コンゴ</t>
    </rPh>
    <rPh sb="60" eb="62">
      <t>トウシ</t>
    </rPh>
    <rPh sb="63" eb="66">
      <t>コウリツカ</t>
    </rPh>
    <rPh sb="67" eb="69">
      <t>イジ</t>
    </rPh>
    <rPh sb="69" eb="72">
      <t>カンリヒ</t>
    </rPh>
    <rPh sb="73" eb="75">
      <t>サクゲン</t>
    </rPh>
    <rPh sb="76" eb="78">
      <t>テキセイ</t>
    </rPh>
    <rPh sb="79" eb="82">
      <t>シヨウリョウ</t>
    </rPh>
    <rPh sb="82" eb="84">
      <t>シュウニュウ</t>
    </rPh>
    <rPh sb="85" eb="87">
      <t>カクホ</t>
    </rPh>
    <rPh sb="91" eb="93">
      <t>ケイエイ</t>
    </rPh>
    <rPh sb="93" eb="95">
      <t>カイゼン</t>
    </rPh>
    <rPh sb="96" eb="97">
      <t>スス</t>
    </rPh>
    <rPh sb="101" eb="10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</si>
</sst>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679040"/>
        <c:axId val="12076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20679040"/>
        <c:axId val="120760192"/>
      </c:lineChart>
      <c:dateAx>
        <c:axId val="120679040"/>
        <c:scaling>
          <c:orientation val="minMax"/>
        </c:scaling>
        <c:delete val="1"/>
        <c:axPos val="b"/>
        <c:numFmt formatCode="ge" sourceLinked="1"/>
        <c:majorTickMark val="none"/>
        <c:minorTickMark val="none"/>
        <c:tickLblPos val="none"/>
        <c:crossAx val="120760192"/>
        <c:crosses val="autoZero"/>
        <c:auto val="1"/>
        <c:lblOffset val="100"/>
        <c:baseTimeUnit val="years"/>
      </c:dateAx>
      <c:valAx>
        <c:axId val="1207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7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42.05</c:v>
                </c:pt>
                <c:pt idx="1">
                  <c:v>45.96</c:v>
                </c:pt>
                <c:pt idx="2">
                  <c:v>45.4</c:v>
                </c:pt>
                <c:pt idx="3">
                  <c:v>45.99</c:v>
                </c:pt>
                <c:pt idx="4">
                  <c:v>44.6</c:v>
                </c:pt>
              </c:numCache>
            </c:numRef>
          </c:val>
        </c:ser>
        <c:dLbls>
          <c:showLegendKey val="0"/>
          <c:showVal val="0"/>
          <c:showCatName val="0"/>
          <c:showSerName val="0"/>
          <c:showPercent val="0"/>
          <c:showBubbleSize val="0"/>
        </c:dLbls>
        <c:gapWidth val="150"/>
        <c:axId val="129771776"/>
        <c:axId val="12977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129771776"/>
        <c:axId val="129778048"/>
      </c:lineChart>
      <c:dateAx>
        <c:axId val="129771776"/>
        <c:scaling>
          <c:orientation val="minMax"/>
        </c:scaling>
        <c:delete val="1"/>
        <c:axPos val="b"/>
        <c:numFmt formatCode="ge" sourceLinked="1"/>
        <c:majorTickMark val="none"/>
        <c:minorTickMark val="none"/>
        <c:tickLblPos val="none"/>
        <c:crossAx val="129778048"/>
        <c:crosses val="autoZero"/>
        <c:auto val="1"/>
        <c:lblOffset val="100"/>
        <c:baseTimeUnit val="years"/>
      </c:dateAx>
      <c:valAx>
        <c:axId val="1297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7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7.64</c:v>
                </c:pt>
                <c:pt idx="1">
                  <c:v>9.6</c:v>
                </c:pt>
                <c:pt idx="2">
                  <c:v>10.9</c:v>
                </c:pt>
                <c:pt idx="3">
                  <c:v>12.41</c:v>
                </c:pt>
                <c:pt idx="4">
                  <c:v>15.25</c:v>
                </c:pt>
              </c:numCache>
            </c:numRef>
          </c:val>
        </c:ser>
        <c:dLbls>
          <c:showLegendKey val="0"/>
          <c:showVal val="0"/>
          <c:showCatName val="0"/>
          <c:showSerName val="0"/>
          <c:showPercent val="0"/>
          <c:showBubbleSize val="0"/>
        </c:dLbls>
        <c:gapWidth val="150"/>
        <c:axId val="129808256"/>
        <c:axId val="12981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129808256"/>
        <c:axId val="129814528"/>
      </c:lineChart>
      <c:dateAx>
        <c:axId val="129808256"/>
        <c:scaling>
          <c:orientation val="minMax"/>
        </c:scaling>
        <c:delete val="1"/>
        <c:axPos val="b"/>
        <c:numFmt formatCode="ge" sourceLinked="1"/>
        <c:majorTickMark val="none"/>
        <c:minorTickMark val="none"/>
        <c:tickLblPos val="none"/>
        <c:crossAx val="129814528"/>
        <c:crosses val="autoZero"/>
        <c:auto val="1"/>
        <c:lblOffset val="100"/>
        <c:baseTimeUnit val="years"/>
      </c:dateAx>
      <c:valAx>
        <c:axId val="12981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80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92.28</c:v>
                </c:pt>
                <c:pt idx="1">
                  <c:v>91.87</c:v>
                </c:pt>
                <c:pt idx="2">
                  <c:v>91.75</c:v>
                </c:pt>
                <c:pt idx="3">
                  <c:v>91.13</c:v>
                </c:pt>
                <c:pt idx="4">
                  <c:v>90.03</c:v>
                </c:pt>
              </c:numCache>
            </c:numRef>
          </c:val>
        </c:ser>
        <c:dLbls>
          <c:showLegendKey val="0"/>
          <c:showVal val="0"/>
          <c:showCatName val="0"/>
          <c:showSerName val="0"/>
          <c:showPercent val="0"/>
          <c:showBubbleSize val="0"/>
        </c:dLbls>
        <c:gapWidth val="150"/>
        <c:axId val="130199936"/>
        <c:axId val="13021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199936"/>
        <c:axId val="130213760"/>
      </c:lineChart>
      <c:dateAx>
        <c:axId val="130199936"/>
        <c:scaling>
          <c:orientation val="minMax"/>
        </c:scaling>
        <c:delete val="1"/>
        <c:axPos val="b"/>
        <c:numFmt formatCode="ge" sourceLinked="1"/>
        <c:majorTickMark val="none"/>
        <c:minorTickMark val="none"/>
        <c:tickLblPos val="none"/>
        <c:crossAx val="130213760"/>
        <c:crosses val="autoZero"/>
        <c:auto val="1"/>
        <c:lblOffset val="100"/>
        <c:baseTimeUnit val="years"/>
      </c:dateAx>
      <c:valAx>
        <c:axId val="13021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553920"/>
        <c:axId val="16005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553920"/>
        <c:axId val="160055296"/>
      </c:lineChart>
      <c:dateAx>
        <c:axId val="153553920"/>
        <c:scaling>
          <c:orientation val="minMax"/>
        </c:scaling>
        <c:delete val="1"/>
        <c:axPos val="b"/>
        <c:numFmt formatCode="ge" sourceLinked="1"/>
        <c:majorTickMark val="none"/>
        <c:minorTickMark val="none"/>
        <c:tickLblPos val="none"/>
        <c:crossAx val="160055296"/>
        <c:crosses val="autoZero"/>
        <c:auto val="1"/>
        <c:lblOffset val="100"/>
        <c:baseTimeUnit val="years"/>
      </c:dateAx>
      <c:valAx>
        <c:axId val="16005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001920"/>
        <c:axId val="16800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001920"/>
        <c:axId val="168003840"/>
      </c:lineChart>
      <c:dateAx>
        <c:axId val="168001920"/>
        <c:scaling>
          <c:orientation val="minMax"/>
        </c:scaling>
        <c:delete val="1"/>
        <c:axPos val="b"/>
        <c:numFmt formatCode="ge" sourceLinked="1"/>
        <c:majorTickMark val="none"/>
        <c:minorTickMark val="none"/>
        <c:tickLblPos val="none"/>
        <c:crossAx val="168003840"/>
        <c:crosses val="autoZero"/>
        <c:auto val="1"/>
        <c:lblOffset val="100"/>
        <c:baseTimeUnit val="years"/>
      </c:dateAx>
      <c:valAx>
        <c:axId val="16800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0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859904"/>
        <c:axId val="12286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859904"/>
        <c:axId val="122861824"/>
      </c:lineChart>
      <c:dateAx>
        <c:axId val="122859904"/>
        <c:scaling>
          <c:orientation val="minMax"/>
        </c:scaling>
        <c:delete val="1"/>
        <c:axPos val="b"/>
        <c:numFmt formatCode="ge" sourceLinked="1"/>
        <c:majorTickMark val="none"/>
        <c:minorTickMark val="none"/>
        <c:tickLblPos val="none"/>
        <c:crossAx val="122861824"/>
        <c:crosses val="autoZero"/>
        <c:auto val="1"/>
        <c:lblOffset val="100"/>
        <c:baseTimeUnit val="years"/>
      </c:dateAx>
      <c:valAx>
        <c:axId val="12286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904576"/>
        <c:axId val="12290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904576"/>
        <c:axId val="122906496"/>
      </c:lineChart>
      <c:dateAx>
        <c:axId val="122904576"/>
        <c:scaling>
          <c:orientation val="minMax"/>
        </c:scaling>
        <c:delete val="1"/>
        <c:axPos val="b"/>
        <c:numFmt formatCode="ge" sourceLinked="1"/>
        <c:majorTickMark val="none"/>
        <c:minorTickMark val="none"/>
        <c:tickLblPos val="none"/>
        <c:crossAx val="122906496"/>
        <c:crosses val="autoZero"/>
        <c:auto val="1"/>
        <c:lblOffset val="100"/>
        <c:baseTimeUnit val="years"/>
      </c:dateAx>
      <c:valAx>
        <c:axId val="12290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0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481.02</c:v>
                </c:pt>
                <c:pt idx="1">
                  <c:v>489.36</c:v>
                </c:pt>
                <c:pt idx="2">
                  <c:v>500.9</c:v>
                </c:pt>
                <c:pt idx="3">
                  <c:v>511.53</c:v>
                </c:pt>
                <c:pt idx="4">
                  <c:v>540.63</c:v>
                </c:pt>
              </c:numCache>
            </c:numRef>
          </c:val>
        </c:ser>
        <c:dLbls>
          <c:showLegendKey val="0"/>
          <c:showVal val="0"/>
          <c:showCatName val="0"/>
          <c:showSerName val="0"/>
          <c:showPercent val="0"/>
          <c:showBubbleSize val="0"/>
        </c:dLbls>
        <c:gapWidth val="150"/>
        <c:axId val="122953088"/>
        <c:axId val="12295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22953088"/>
        <c:axId val="122959360"/>
      </c:lineChart>
      <c:dateAx>
        <c:axId val="122953088"/>
        <c:scaling>
          <c:orientation val="minMax"/>
        </c:scaling>
        <c:delete val="1"/>
        <c:axPos val="b"/>
        <c:numFmt formatCode="ge" sourceLinked="1"/>
        <c:majorTickMark val="none"/>
        <c:minorTickMark val="none"/>
        <c:tickLblPos val="none"/>
        <c:crossAx val="122959360"/>
        <c:crosses val="autoZero"/>
        <c:auto val="1"/>
        <c:lblOffset val="100"/>
        <c:baseTimeUnit val="years"/>
      </c:dateAx>
      <c:valAx>
        <c:axId val="12295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48.7</c:v>
                </c:pt>
                <c:pt idx="1">
                  <c:v>51.51</c:v>
                </c:pt>
                <c:pt idx="2">
                  <c:v>51.14</c:v>
                </c:pt>
                <c:pt idx="3">
                  <c:v>51.02</c:v>
                </c:pt>
                <c:pt idx="4">
                  <c:v>49.73</c:v>
                </c:pt>
              </c:numCache>
            </c:numRef>
          </c:val>
        </c:ser>
        <c:dLbls>
          <c:showLegendKey val="0"/>
          <c:showVal val="0"/>
          <c:showCatName val="0"/>
          <c:showSerName val="0"/>
          <c:showPercent val="0"/>
          <c:showBubbleSize val="0"/>
        </c:dLbls>
        <c:gapWidth val="150"/>
        <c:axId val="124406784"/>
        <c:axId val="12441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24406784"/>
        <c:axId val="124413056"/>
      </c:lineChart>
      <c:dateAx>
        <c:axId val="124406784"/>
        <c:scaling>
          <c:orientation val="minMax"/>
        </c:scaling>
        <c:delete val="1"/>
        <c:axPos val="b"/>
        <c:numFmt formatCode="ge" sourceLinked="1"/>
        <c:majorTickMark val="none"/>
        <c:minorTickMark val="none"/>
        <c:tickLblPos val="none"/>
        <c:crossAx val="124413056"/>
        <c:crosses val="autoZero"/>
        <c:auto val="1"/>
        <c:lblOffset val="100"/>
        <c:baseTimeUnit val="years"/>
      </c:dateAx>
      <c:valAx>
        <c:axId val="1244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0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349.3</c:v>
                </c:pt>
                <c:pt idx="1">
                  <c:v>326.48</c:v>
                </c:pt>
                <c:pt idx="2">
                  <c:v>336.5</c:v>
                </c:pt>
                <c:pt idx="3">
                  <c:v>332.9</c:v>
                </c:pt>
                <c:pt idx="4">
                  <c:v>348.33</c:v>
                </c:pt>
              </c:numCache>
            </c:numRef>
          </c:val>
        </c:ser>
        <c:dLbls>
          <c:showLegendKey val="0"/>
          <c:showVal val="0"/>
          <c:showCatName val="0"/>
          <c:showSerName val="0"/>
          <c:showPercent val="0"/>
          <c:showBubbleSize val="0"/>
        </c:dLbls>
        <c:gapWidth val="150"/>
        <c:axId val="124447360"/>
        <c:axId val="12976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124447360"/>
        <c:axId val="129762048"/>
      </c:lineChart>
      <c:dateAx>
        <c:axId val="124447360"/>
        <c:scaling>
          <c:orientation val="minMax"/>
        </c:scaling>
        <c:delete val="1"/>
        <c:axPos val="b"/>
        <c:numFmt formatCode="ge" sourceLinked="1"/>
        <c:majorTickMark val="none"/>
        <c:minorTickMark val="none"/>
        <c:tickLblPos val="none"/>
        <c:crossAx val="129762048"/>
        <c:crosses val="autoZero"/>
        <c:auto val="1"/>
        <c:lblOffset val="100"/>
        <c:baseTimeUnit val="years"/>
      </c:dateAx>
      <c:valAx>
        <c:axId val="12976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4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島根県　大田市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37257</v>
      </c>
      <c r="AM8" s="47"/>
      <c r="AN8" s="47"/>
      <c r="AO8" s="47"/>
      <c r="AP8" s="47"/>
      <c r="AQ8" s="47"/>
      <c r="AR8" s="47"/>
      <c r="AS8" s="47"/>
      <c r="AT8" s="43">
        <f>データ!S6</f>
        <v>435.71</v>
      </c>
      <c r="AU8" s="43"/>
      <c r="AV8" s="43"/>
      <c r="AW8" s="43"/>
      <c r="AX8" s="43"/>
      <c r="AY8" s="43"/>
      <c r="AZ8" s="43"/>
      <c r="BA8" s="43"/>
      <c r="BB8" s="43">
        <f>データ!T6</f>
        <v>85.51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21.15</v>
      </c>
      <c r="Q10" s="43"/>
      <c r="R10" s="43"/>
      <c r="S10" s="43"/>
      <c r="T10" s="43"/>
      <c r="U10" s="43"/>
      <c r="V10" s="43"/>
      <c r="W10" s="43">
        <f>データ!P6</f>
        <v>100</v>
      </c>
      <c r="X10" s="43"/>
      <c r="Y10" s="43"/>
      <c r="Z10" s="43"/>
      <c r="AA10" s="43"/>
      <c r="AB10" s="43"/>
      <c r="AC10" s="43"/>
      <c r="AD10" s="47">
        <f>データ!Q6</f>
        <v>3240</v>
      </c>
      <c r="AE10" s="47"/>
      <c r="AF10" s="47"/>
      <c r="AG10" s="47"/>
      <c r="AH10" s="47"/>
      <c r="AI10" s="47"/>
      <c r="AJ10" s="47"/>
      <c r="AK10" s="2"/>
      <c r="AL10" s="47">
        <f>データ!U6</f>
        <v>7822</v>
      </c>
      <c r="AM10" s="47"/>
      <c r="AN10" s="47"/>
      <c r="AO10" s="47"/>
      <c r="AP10" s="47"/>
      <c r="AQ10" s="47"/>
      <c r="AR10" s="47"/>
      <c r="AS10" s="47"/>
      <c r="AT10" s="43">
        <f>データ!V6</f>
        <v>427.37</v>
      </c>
      <c r="AU10" s="43"/>
      <c r="AV10" s="43"/>
      <c r="AW10" s="43"/>
      <c r="AX10" s="43"/>
      <c r="AY10" s="43"/>
      <c r="AZ10" s="43"/>
      <c r="BA10" s="43"/>
      <c r="BB10" s="43">
        <f>データ!W6</f>
        <v>18.3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L1" workbookViewId="0">
      <selection activeCell="CP12" sqref="CP12"/>
    </sheetView>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322059</v>
      </c>
      <c r="D6" s="31">
        <f t="shared" si="3"/>
        <v>47</v>
      </c>
      <c r="E6" s="31">
        <f t="shared" si="3"/>
        <v>18</v>
      </c>
      <c r="F6" s="31">
        <f t="shared" si="3"/>
        <v>0</v>
      </c>
      <c r="G6" s="31">
        <f t="shared" si="3"/>
        <v>0</v>
      </c>
      <c r="H6" s="31" t="str">
        <f t="shared" si="3"/>
        <v>島根県　大田市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21.15</v>
      </c>
      <c r="P6" s="32">
        <f t="shared" si="3"/>
        <v>100</v>
      </c>
      <c r="Q6" s="32">
        <f t="shared" si="3"/>
        <v>3240</v>
      </c>
      <c r="R6" s="32">
        <f t="shared" si="3"/>
        <v>37257</v>
      </c>
      <c r="S6" s="32">
        <f t="shared" si="3"/>
        <v>435.71</v>
      </c>
      <c r="T6" s="32">
        <f t="shared" si="3"/>
        <v>85.51</v>
      </c>
      <c r="U6" s="32">
        <f t="shared" si="3"/>
        <v>7822</v>
      </c>
      <c r="V6" s="32">
        <f t="shared" si="3"/>
        <v>427.37</v>
      </c>
      <c r="W6" s="32">
        <f t="shared" si="3"/>
        <v>18.3</v>
      </c>
      <c r="X6" s="33">
        <f>IF(X7="",NA(),X7)</f>
        <v>92.28</v>
      </c>
      <c r="Y6" s="33">
        <f t="shared" ref="Y6:AG6" si="4">IF(Y7="",NA(),Y7)</f>
        <v>91.87</v>
      </c>
      <c r="Z6" s="33">
        <f t="shared" si="4"/>
        <v>91.75</v>
      </c>
      <c r="AA6" s="33">
        <f t="shared" si="4"/>
        <v>91.13</v>
      </c>
      <c r="AB6" s="33">
        <f t="shared" si="4"/>
        <v>90.03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481.02</v>
      </c>
      <c r="BF6" s="33">
        <f t="shared" ref="BF6:BN6" si="7">IF(BF7="",NA(),BF7)</f>
        <v>489.36</v>
      </c>
      <c r="BG6" s="33">
        <f t="shared" si="7"/>
        <v>500.9</v>
      </c>
      <c r="BH6" s="33">
        <f t="shared" si="7"/>
        <v>511.53</v>
      </c>
      <c r="BI6" s="33">
        <f t="shared" si="7"/>
        <v>540.63</v>
      </c>
      <c r="BJ6" s="33">
        <f t="shared" si="7"/>
        <v>442.18</v>
      </c>
      <c r="BK6" s="33">
        <f t="shared" si="7"/>
        <v>421.01</v>
      </c>
      <c r="BL6" s="33">
        <f t="shared" si="7"/>
        <v>430.64</v>
      </c>
      <c r="BM6" s="33">
        <f t="shared" si="7"/>
        <v>446.63</v>
      </c>
      <c r="BN6" s="33">
        <f t="shared" si="7"/>
        <v>416.91</v>
      </c>
      <c r="BO6" s="32" t="str">
        <f>IF(BO7="","",IF(BO7="-","【-】","【"&amp;SUBSTITUTE(TEXT(BO7,"#,##0.00"),"-","△")&amp;"】"))</f>
        <v>【375.36】</v>
      </c>
      <c r="BP6" s="33">
        <f>IF(BP7="",NA(),BP7)</f>
        <v>48.7</v>
      </c>
      <c r="BQ6" s="33">
        <f t="shared" ref="BQ6:BY6" si="8">IF(BQ7="",NA(),BQ7)</f>
        <v>51.51</v>
      </c>
      <c r="BR6" s="33">
        <f t="shared" si="8"/>
        <v>51.14</v>
      </c>
      <c r="BS6" s="33">
        <f t="shared" si="8"/>
        <v>51.02</v>
      </c>
      <c r="BT6" s="33">
        <f t="shared" si="8"/>
        <v>49.73</v>
      </c>
      <c r="BU6" s="33">
        <f t="shared" si="8"/>
        <v>61.59</v>
      </c>
      <c r="BV6" s="33">
        <f t="shared" si="8"/>
        <v>58.98</v>
      </c>
      <c r="BW6" s="33">
        <f t="shared" si="8"/>
        <v>58.78</v>
      </c>
      <c r="BX6" s="33">
        <f t="shared" si="8"/>
        <v>58.53</v>
      </c>
      <c r="BY6" s="33">
        <f t="shared" si="8"/>
        <v>57.93</v>
      </c>
      <c r="BZ6" s="32" t="str">
        <f>IF(BZ7="","",IF(BZ7="-","【-】","【"&amp;SUBSTITUTE(TEXT(BZ7,"#,##0.00"),"-","△")&amp;"】"))</f>
        <v>【60.44】</v>
      </c>
      <c r="CA6" s="33">
        <f>IF(CA7="",NA(),CA7)</f>
        <v>349.3</v>
      </c>
      <c r="CB6" s="33">
        <f t="shared" ref="CB6:CJ6" si="9">IF(CB7="",NA(),CB7)</f>
        <v>326.48</v>
      </c>
      <c r="CC6" s="33">
        <f t="shared" si="9"/>
        <v>336.5</v>
      </c>
      <c r="CD6" s="33">
        <f t="shared" si="9"/>
        <v>332.9</v>
      </c>
      <c r="CE6" s="33">
        <f t="shared" si="9"/>
        <v>348.33</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42.05</v>
      </c>
      <c r="CM6" s="33">
        <f t="shared" ref="CM6:CU6" si="10">IF(CM7="",NA(),CM7)</f>
        <v>45.96</v>
      </c>
      <c r="CN6" s="33">
        <f t="shared" si="10"/>
        <v>45.4</v>
      </c>
      <c r="CO6" s="33">
        <f t="shared" si="10"/>
        <v>45.99</v>
      </c>
      <c r="CP6" s="33">
        <f t="shared" si="10"/>
        <v>44.6</v>
      </c>
      <c r="CQ6" s="33">
        <f t="shared" si="10"/>
        <v>57.53</v>
      </c>
      <c r="CR6" s="33">
        <f t="shared" si="10"/>
        <v>60.03</v>
      </c>
      <c r="CS6" s="33">
        <f t="shared" si="10"/>
        <v>61.93</v>
      </c>
      <c r="CT6" s="33">
        <f t="shared" si="10"/>
        <v>58.06</v>
      </c>
      <c r="CU6" s="33">
        <f t="shared" si="10"/>
        <v>59.08</v>
      </c>
      <c r="CV6" s="32" t="str">
        <f>IF(CV7="","",IF(CV7="-","【-】","【"&amp;SUBSTITUTE(TEXT(CV7,"#,##0.00"),"-","△")&amp;"】"))</f>
        <v>【57.75】</v>
      </c>
      <c r="CW6" s="33">
        <f>IF(CW7="",NA(),CW7)</f>
        <v>7.64</v>
      </c>
      <c r="CX6" s="33">
        <f t="shared" ref="CX6:DF6" si="11">IF(CX7="",NA(),CX7)</f>
        <v>9.6</v>
      </c>
      <c r="CY6" s="33">
        <f t="shared" si="11"/>
        <v>10.9</v>
      </c>
      <c r="CZ6" s="33">
        <f t="shared" si="11"/>
        <v>12.41</v>
      </c>
      <c r="DA6" s="33">
        <f t="shared" si="11"/>
        <v>15.25</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x14ac:dyDescent="0.15">
      <c r="A7" s="26"/>
      <c r="B7" s="35">
        <v>2014</v>
      </c>
      <c r="C7" s="35">
        <v>322059</v>
      </c>
      <c r="D7" s="35">
        <v>47</v>
      </c>
      <c r="E7" s="35">
        <v>18</v>
      </c>
      <c r="F7" s="35">
        <v>0</v>
      </c>
      <c r="G7" s="35">
        <v>0</v>
      </c>
      <c r="H7" s="35" t="s">
        <v>96</v>
      </c>
      <c r="I7" s="35" t="s">
        <v>97</v>
      </c>
      <c r="J7" s="35" t="s">
        <v>98</v>
      </c>
      <c r="K7" s="35" t="s">
        <v>99</v>
      </c>
      <c r="L7" s="35" t="s">
        <v>100</v>
      </c>
      <c r="M7" s="36" t="s">
        <v>101</v>
      </c>
      <c r="N7" s="36" t="s">
        <v>102</v>
      </c>
      <c r="O7" s="36">
        <v>21.15</v>
      </c>
      <c r="P7" s="36">
        <v>100</v>
      </c>
      <c r="Q7" s="36">
        <v>3240</v>
      </c>
      <c r="R7" s="36">
        <v>37257</v>
      </c>
      <c r="S7" s="36">
        <v>435.71</v>
      </c>
      <c r="T7" s="36">
        <v>85.51</v>
      </c>
      <c r="U7" s="36">
        <v>7822</v>
      </c>
      <c r="V7" s="36">
        <v>427.37</v>
      </c>
      <c r="W7" s="36">
        <v>18.3</v>
      </c>
      <c r="X7" s="36">
        <v>92.28</v>
      </c>
      <c r="Y7" s="36">
        <v>91.87</v>
      </c>
      <c r="Z7" s="36">
        <v>91.75</v>
      </c>
      <c r="AA7" s="36">
        <v>91.13</v>
      </c>
      <c r="AB7" s="36">
        <v>90.03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481.02</v>
      </c>
      <c r="BF7" s="36">
        <v>489.36</v>
      </c>
      <c r="BG7" s="36">
        <v>500.9</v>
      </c>
      <c r="BH7" s="36">
        <v>511.53</v>
      </c>
      <c r="BI7" s="36">
        <v>540.63</v>
      </c>
      <c r="BJ7" s="36">
        <v>442.18</v>
      </c>
      <c r="BK7" s="36">
        <v>421.01</v>
      </c>
      <c r="BL7" s="36">
        <v>430.64</v>
      </c>
      <c r="BM7" s="36">
        <v>446.63</v>
      </c>
      <c r="BN7" s="36">
        <v>416.91</v>
      </c>
      <c r="BO7" s="36">
        <v>375.36</v>
      </c>
      <c r="BP7" s="36">
        <v>48.7</v>
      </c>
      <c r="BQ7" s="36">
        <v>51.51</v>
      </c>
      <c r="BR7" s="36">
        <v>51.14</v>
      </c>
      <c r="BS7" s="36">
        <v>51.02</v>
      </c>
      <c r="BT7" s="36">
        <v>49.73</v>
      </c>
      <c r="BU7" s="36">
        <v>61.59</v>
      </c>
      <c r="BV7" s="36">
        <v>58.98</v>
      </c>
      <c r="BW7" s="36">
        <v>58.78</v>
      </c>
      <c r="BX7" s="36">
        <v>58.53</v>
      </c>
      <c r="BY7" s="36">
        <v>57.93</v>
      </c>
      <c r="BZ7" s="36">
        <v>60.44</v>
      </c>
      <c r="CA7" s="36">
        <v>349.3</v>
      </c>
      <c r="CB7" s="36">
        <v>326.48</v>
      </c>
      <c r="CC7" s="36">
        <v>336.5</v>
      </c>
      <c r="CD7" s="36">
        <v>332.9</v>
      </c>
      <c r="CE7" s="36">
        <v>348.33</v>
      </c>
      <c r="CF7" s="36">
        <v>242.92</v>
      </c>
      <c r="CG7" s="36">
        <v>253.84</v>
      </c>
      <c r="CH7" s="36">
        <v>257.02999999999997</v>
      </c>
      <c r="CI7" s="36">
        <v>266.57</v>
      </c>
      <c r="CJ7" s="36">
        <v>276.93</v>
      </c>
      <c r="CK7" s="36">
        <v>267.61</v>
      </c>
      <c r="CL7" s="36">
        <v>42.05</v>
      </c>
      <c r="CM7" s="36">
        <v>45.96</v>
      </c>
      <c r="CN7" s="36">
        <v>45.4</v>
      </c>
      <c r="CO7" s="36">
        <v>45.99</v>
      </c>
      <c r="CP7" s="36">
        <v>44.6</v>
      </c>
      <c r="CQ7" s="36">
        <v>57.53</v>
      </c>
      <c r="CR7" s="36">
        <v>60.03</v>
      </c>
      <c r="CS7" s="36">
        <v>61.93</v>
      </c>
      <c r="CT7" s="36">
        <v>58.06</v>
      </c>
      <c r="CU7" s="36">
        <v>59.08</v>
      </c>
      <c r="CV7" s="36">
        <v>57.75</v>
      </c>
      <c r="CW7" s="36">
        <v>7.64</v>
      </c>
      <c r="CX7" s="36">
        <v>9.6</v>
      </c>
      <c r="CY7" s="36">
        <v>10.9</v>
      </c>
      <c r="CZ7" s="36">
        <v>12.41</v>
      </c>
      <c r="DA7" s="36">
        <v>15.25</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下水道課（o-gesui04）</cp:lastModifiedBy>
  <cp:lastPrinted>2016-02-11T04:41:09Z</cp:lastPrinted>
  <dcterms:created xsi:type="dcterms:W3CDTF">2016-02-03T09:26:04Z</dcterms:created>
  <dcterms:modified xsi:type="dcterms:W3CDTF">2016-02-11T04:41:22Z</dcterms:modified>
  <cp:category/>
</cp:coreProperties>
</file>