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105" windowWidth="14940" windowHeight="783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B10" i="4"/>
  <c r="AI8" i="4"/>
  <c r="Z8" i="4"/>
  <c r="B8" i="4"/>
  <c r="B6" i="4"/>
  <c r="D10" i="5" l="1"/>
  <c r="C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<sst xmlns="http://schemas.openxmlformats.org/spreadsheetml/2006/main" count="218" uniqueCount="108">
  <si>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</si>
  <si>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</si>
  <si>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</si>
  <si>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</si>
  <si>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</si>
  <si>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</si>
  <si>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</si>
  <si>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</si>
  <si>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</si>
  <si>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</si>
  <si>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</si>
  <si>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</si>
  <si>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</si>
  <si>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</si>
  <si>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</si>
  <si>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</si>
  <si>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</si>
  <si>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</si>
  <si>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</si>
  <si>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</si>
  <si>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</si>
  <si>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</si>
  <si>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</si>
  <si>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</si>
  <si>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</si>
  <si>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</si>
  <si>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</si>
  <si>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</si>
  <si>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</si>
  <si>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</si>
  <si>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</si>
  <si>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</si>
  <si>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</si>
  <si>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</si>
  <si>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</si>
  <si>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</si>
  <si>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</si>
  <si>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</si>
  <si>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</si>
  <si>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</si>
  <si>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</si>
  <si>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</si>
  <si>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</si>
  <si>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</si>
  <si>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</si>
  <si>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</si>
  <si>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</si>
  <si>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</si>
  <si>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</si>
  <si>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</si>
  <si>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</si>
  <si>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</si>
  <si>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</si>
  <si>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</si>
  <si>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</si>
  <si>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</si>
  <si>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</si>
  <si>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</si>
  <si>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</si>
  <si>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</si>
  <si>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</si>
  <si>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</si>
  <si>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</si>
  <si>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</si>
  <si>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</si>
  <si>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</si>
  <si>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</si>
  <si>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</si>
  <si>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</si>
  <si>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</si>
  <si>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</si>
  <si>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</si>
  <si>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</si>
  <si>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</si>
  <si>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</si>
  <si>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</si>
  <si>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</si>
  <si>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</si>
  <si>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</si>
  <si>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</si>
  <si>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</si>
  <si>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</si>
  <si>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</si>
  <si>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</si>
  <si>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</si>
  <si>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</si>
  <si>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</si>
  <si>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</si>
  <si>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</si>
  <si>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</si>
  <si>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</si>
  <si>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</si>
  <si>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</si>
  <si>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</si>
  <si>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</si>
  <si>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</si>
  <si>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</si>
  <si>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</si>
  <si>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</si>
  <si>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</si>
  <si>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</si>
  <si>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</si>
  <si>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</si>
  <si>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</si>
  <si>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</si>
  <si>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数値として表れてはいないが、管路の老朽化が進んでおり、漏水も頻発している。その結果、有収率にも影響を与えている。
　それにあたって管路更新を行っているものの、計画的に実施されていないため、管路更新率は、グラフが表している通り各年度によって増減がある。また、平成24年度、平成26年度のように更新を行ったとしても、すべての管路を更新するのに100年近くの年月が必要である。
　これらのことを踏まえて、定期的な漏水調査を実施し、優先順位を付けた上で計画的に管路更新を実施していく必要がある。</t>
    <rPh sb="3" eb="5">
      <t>スウチ</t>
    </rPh>
    <rPh sb="8" eb="9">
      <t>アラワ</t>
    </rPh>
    <rPh sb="17" eb="19">
      <t>カンロ</t>
    </rPh>
    <rPh sb="20" eb="22">
      <t>ロウキュウ</t>
    </rPh>
    <rPh sb="24" eb="25">
      <t>スス</t>
    </rPh>
    <rPh sb="30" eb="32">
      <t>ロウスイ</t>
    </rPh>
    <rPh sb="33" eb="35">
      <t>ヒンパツ</t>
    </rPh>
    <rPh sb="42" eb="44">
      <t>ケッカ</t>
    </rPh>
    <rPh sb="45" eb="47">
      <t>ユウシュウ</t>
    </rPh>
    <rPh sb="47" eb="48">
      <t>リツ</t>
    </rPh>
    <rPh sb="50" eb="52">
      <t>エイキョウ</t>
    </rPh>
    <rPh sb="53" eb="54">
      <t>アタ</t>
    </rPh>
    <rPh sb="68" eb="70">
      <t>カンロ</t>
    </rPh>
    <rPh sb="70" eb="72">
      <t>コウシン</t>
    </rPh>
    <rPh sb="73" eb="74">
      <t>オコナ</t>
    </rPh>
    <rPh sb="82" eb="85">
      <t>ケイカクテキ</t>
    </rPh>
    <rPh sb="86" eb="88">
      <t>ジッシ</t>
    </rPh>
    <rPh sb="97" eb="99">
      <t>カンロ</t>
    </rPh>
    <rPh sb="99" eb="101">
      <t>コウシン</t>
    </rPh>
    <rPh sb="101" eb="102">
      <t>リツ</t>
    </rPh>
    <rPh sb="108" eb="109">
      <t>アラワ</t>
    </rPh>
    <rPh sb="113" eb="114">
      <t>トオ</t>
    </rPh>
    <rPh sb="115" eb="118">
      <t>カクネンド</t>
    </rPh>
    <rPh sb="122" eb="124">
      <t>ゾウゲン</t>
    </rPh>
    <rPh sb="131" eb="133">
      <t>ヘイセイ</t>
    </rPh>
    <rPh sb="135" eb="136">
      <t>ネン</t>
    </rPh>
    <rPh sb="136" eb="137">
      <t>ド</t>
    </rPh>
    <rPh sb="138" eb="140">
      <t>ヘイセイ</t>
    </rPh>
    <rPh sb="142" eb="143">
      <t>ネン</t>
    </rPh>
    <rPh sb="143" eb="144">
      <t>ド</t>
    </rPh>
    <rPh sb="148" eb="150">
      <t>コウシン</t>
    </rPh>
    <rPh sb="151" eb="152">
      <t>オコナ</t>
    </rPh>
    <rPh sb="163" eb="165">
      <t>カンロ</t>
    </rPh>
    <rPh sb="166" eb="168">
      <t>コウシン</t>
    </rPh>
    <rPh sb="175" eb="176">
      <t>ネン</t>
    </rPh>
    <rPh sb="176" eb="177">
      <t>チカ</t>
    </rPh>
    <rPh sb="179" eb="181">
      <t>ネンゲツ</t>
    </rPh>
    <rPh sb="182" eb="184">
      <t>ヒツヨウ</t>
    </rPh>
    <rPh sb="197" eb="198">
      <t>フ</t>
    </rPh>
    <rPh sb="202" eb="205">
      <t>テイキテキ</t>
    </rPh>
    <rPh sb="206" eb="208">
      <t>ロウスイ</t>
    </rPh>
    <rPh sb="208" eb="210">
      <t>チョウサ</t>
    </rPh>
    <rPh sb="211" eb="213">
      <t>ジッシ</t>
    </rPh>
    <rPh sb="215" eb="217">
      <t>ユウセン</t>
    </rPh>
    <rPh sb="217" eb="219">
      <t>ジュンイ</t>
    </rPh>
    <rPh sb="220" eb="221">
      <t>ツ</t>
    </rPh>
    <rPh sb="223" eb="224">
      <t>ウエ</t>
    </rPh>
    <rPh sb="225" eb="228">
      <t>ケイカクテキ</t>
    </rPh>
    <rPh sb="229" eb="231">
      <t>カンロ</t>
    </rPh>
    <rPh sb="231" eb="233">
      <t>コウシン</t>
    </rPh>
    <rPh sb="234" eb="236">
      <t>ジッシ</t>
    </rPh>
    <rPh sb="240" eb="242">
      <t>ヒツヨウ</t>
    </rPh>
    <phoneticPr fontId="4"/>
  </si>
  <si>
    <t>分析の結果、下記の課題があると考えられる。
【課題】　
（1）料金収入の減少への対策
（2）有収率の向上
（3）計画的な老朽管・老朽施設の更新
【対策】　
「（1）料金収入の減少への対策」については、料金滞納の縮減への対策を継続していくとともに、適正な料金設定の見直しを検討していく必要がある。
「（2）有収率の向上,（3）計画的な老朽管・老朽施設の更新」については、漏水調査を継続するとともに、引き続き老朽管の更新事業を行っていく必要がある。</t>
    <rPh sb="0" eb="2">
      <t>ブンセキ</t>
    </rPh>
    <rPh sb="3" eb="5">
      <t>ケッカ</t>
    </rPh>
    <rPh sb="6" eb="8">
      <t>カキ</t>
    </rPh>
    <rPh sb="9" eb="11">
      <t>カダイ</t>
    </rPh>
    <rPh sb="15" eb="16">
      <t>カンガ</t>
    </rPh>
    <rPh sb="23" eb="25">
      <t>カダイ</t>
    </rPh>
    <rPh sb="31" eb="33">
      <t>リョウキン</t>
    </rPh>
    <rPh sb="33" eb="35">
      <t>シュウニュウ</t>
    </rPh>
    <rPh sb="36" eb="38">
      <t>ゲンショウ</t>
    </rPh>
    <rPh sb="40" eb="42">
      <t>タイサク</t>
    </rPh>
    <rPh sb="46" eb="48">
      <t>ユウシュウ</t>
    </rPh>
    <rPh sb="48" eb="49">
      <t>リツ</t>
    </rPh>
    <rPh sb="50" eb="52">
      <t>コウジョウ</t>
    </rPh>
    <rPh sb="56" eb="59">
      <t>ケイカクテキ</t>
    </rPh>
    <rPh sb="60" eb="62">
      <t>ロウキュウ</t>
    </rPh>
    <rPh sb="62" eb="63">
      <t>カン</t>
    </rPh>
    <rPh sb="64" eb="66">
      <t>ロウキュウ</t>
    </rPh>
    <rPh sb="66" eb="68">
      <t>シセツ</t>
    </rPh>
    <rPh sb="69" eb="71">
      <t>コウシン</t>
    </rPh>
    <rPh sb="73" eb="75">
      <t>タイサク</t>
    </rPh>
    <rPh sb="82" eb="84">
      <t>リョウキン</t>
    </rPh>
    <rPh sb="84" eb="86">
      <t>シュウニュウ</t>
    </rPh>
    <rPh sb="87" eb="89">
      <t>ゲンショウ</t>
    </rPh>
    <rPh sb="91" eb="93">
      <t>タイサク</t>
    </rPh>
    <rPh sb="100" eb="102">
      <t>リョウキン</t>
    </rPh>
    <rPh sb="102" eb="104">
      <t>タイノウ</t>
    </rPh>
    <rPh sb="105" eb="107">
      <t>シュクゲン</t>
    </rPh>
    <rPh sb="109" eb="111">
      <t>タイサク</t>
    </rPh>
    <rPh sb="112" eb="114">
      <t>ケイゾク</t>
    </rPh>
    <rPh sb="123" eb="125">
      <t>テキセイ</t>
    </rPh>
    <rPh sb="126" eb="128">
      <t>リョウキン</t>
    </rPh>
    <rPh sb="128" eb="130">
      <t>セッテイ</t>
    </rPh>
    <rPh sb="131" eb="133">
      <t>ミナオ</t>
    </rPh>
    <rPh sb="135" eb="137">
      <t>ケントウ</t>
    </rPh>
    <rPh sb="141" eb="143">
      <t>ヒツヨウ</t>
    </rPh>
    <rPh sb="152" eb="154">
      <t>ユウシュウ</t>
    </rPh>
    <rPh sb="154" eb="155">
      <t>リツ</t>
    </rPh>
    <rPh sb="156" eb="158">
      <t>コウジョウ</t>
    </rPh>
    <rPh sb="162" eb="165">
      <t>ケイカクテキ</t>
    </rPh>
    <rPh sb="166" eb="168">
      <t>ロウキュウ</t>
    </rPh>
    <rPh sb="168" eb="169">
      <t>カン</t>
    </rPh>
    <rPh sb="170" eb="172">
      <t>ロウキュウ</t>
    </rPh>
    <rPh sb="172" eb="174">
      <t>シセツ</t>
    </rPh>
    <rPh sb="175" eb="177">
      <t>コウシン</t>
    </rPh>
    <rPh sb="184" eb="186">
      <t>ロウスイ</t>
    </rPh>
    <rPh sb="186" eb="188">
      <t>チョウサ</t>
    </rPh>
    <rPh sb="189" eb="191">
      <t>ケイゾク</t>
    </rPh>
    <rPh sb="198" eb="199">
      <t>ヒ</t>
    </rPh>
    <rPh sb="200" eb="201">
      <t>ツヅ</t>
    </rPh>
    <rPh sb="202" eb="204">
      <t>ロウキュウ</t>
    </rPh>
    <rPh sb="204" eb="205">
      <t>カン</t>
    </rPh>
    <rPh sb="206" eb="208">
      <t>コウシン</t>
    </rPh>
    <rPh sb="208" eb="210">
      <t>ジギョウ</t>
    </rPh>
    <rPh sb="211" eb="212">
      <t>オコナ</t>
    </rPh>
    <rPh sb="216" eb="218">
      <t>ヒツヨウ</t>
    </rPh>
    <phoneticPr fontId="4"/>
  </si>
  <si>
    <t xml:space="preserve">・企業債残高が少なく、それに伴う支払利息も年々減少傾向であることから「①収益的収支比率」、「⑤料金回収率」は改善傾向であり、類似団体の平均値よりも高い数値となっている。しかし、人口減少や節水機器の普及等により、料金収入が減少しており、一般会計からの繰入金に頼らざるを得ない経営状況となっている。
・「⑥給水原価」、「⑧有収率」については、類似団体よりも悪い数値となっている。経費の削減により、「⑥給水原価」については一定の改善が見られるものの、「⑧有収率」については、管路の老朽化による漏水が頻発しており、それに伴い有収水量が減少し数値に影響を与えている。
・「④企業債残高対給水収益比率」は、概ね適正な投資額となっていると考えられ、類似団体の平均値以下となっているが、上記の状況を鑑み管路の老朽化に対する更新投資を行っていった場合、数値は悪化すると考えられる。
・「⑦施設利用率」は、概ね適正な施設規模となっており、各年度によって増減があるものの、類似団体と比較して平均値以上の数値となっている。しかし、施設利用率が高いにもかかわらず、漏水等の発生により、費用に対しそれに見合う収入がない状況である。
</t>
    <rPh sb="1" eb="3">
      <t>キギョウ</t>
    </rPh>
    <rPh sb="3" eb="4">
      <t>サイ</t>
    </rPh>
    <rPh sb="4" eb="6">
      <t>ザンダカ</t>
    </rPh>
    <rPh sb="7" eb="8">
      <t>スク</t>
    </rPh>
    <rPh sb="14" eb="15">
      <t>トモナ</t>
    </rPh>
    <rPh sb="16" eb="18">
      <t>シハライ</t>
    </rPh>
    <rPh sb="18" eb="20">
      <t>リソク</t>
    </rPh>
    <rPh sb="21" eb="23">
      <t>ネンネン</t>
    </rPh>
    <rPh sb="23" eb="25">
      <t>ゲンショウ</t>
    </rPh>
    <rPh sb="25" eb="27">
      <t>ケイコウ</t>
    </rPh>
    <rPh sb="36" eb="39">
      <t>シュウエキテキ</t>
    </rPh>
    <rPh sb="39" eb="41">
      <t>シュウシ</t>
    </rPh>
    <rPh sb="41" eb="43">
      <t>ヒリツ</t>
    </rPh>
    <rPh sb="47" eb="49">
      <t>リョウキン</t>
    </rPh>
    <rPh sb="49" eb="51">
      <t>カイシュウ</t>
    </rPh>
    <rPh sb="51" eb="52">
      <t>リツ</t>
    </rPh>
    <rPh sb="54" eb="56">
      <t>カイゼン</t>
    </rPh>
    <rPh sb="56" eb="58">
      <t>ケイコウ</t>
    </rPh>
    <rPh sb="62" eb="64">
      <t>ルイジ</t>
    </rPh>
    <rPh sb="64" eb="66">
      <t>ダンタイ</t>
    </rPh>
    <rPh sb="67" eb="70">
      <t>ヘイキンチ</t>
    </rPh>
    <rPh sb="73" eb="74">
      <t>タカ</t>
    </rPh>
    <rPh sb="75" eb="77">
      <t>スウチ</t>
    </rPh>
    <rPh sb="88" eb="90">
      <t>ジンコウ</t>
    </rPh>
    <rPh sb="90" eb="92">
      <t>ゲンショウ</t>
    </rPh>
    <rPh sb="93" eb="95">
      <t>セッスイ</t>
    </rPh>
    <rPh sb="95" eb="97">
      <t>キキ</t>
    </rPh>
    <rPh sb="98" eb="100">
      <t>フキュウ</t>
    </rPh>
    <rPh sb="100" eb="101">
      <t>トウ</t>
    </rPh>
    <rPh sb="105" eb="107">
      <t>リョウキン</t>
    </rPh>
    <rPh sb="107" eb="109">
      <t>シュウニュウ</t>
    </rPh>
    <rPh sb="110" eb="112">
      <t>ゲンショウ</t>
    </rPh>
    <rPh sb="117" eb="119">
      <t>イッパン</t>
    </rPh>
    <rPh sb="119" eb="121">
      <t>カイケイ</t>
    </rPh>
    <rPh sb="124" eb="126">
      <t>クリイレ</t>
    </rPh>
    <rPh sb="126" eb="127">
      <t>キン</t>
    </rPh>
    <rPh sb="128" eb="129">
      <t>タヨ</t>
    </rPh>
    <rPh sb="133" eb="134">
      <t>エ</t>
    </rPh>
    <rPh sb="136" eb="138">
      <t>ケイエイ</t>
    </rPh>
    <rPh sb="138" eb="140">
      <t>ジョウキョウ</t>
    </rPh>
    <rPh sb="151" eb="153">
      <t>キュウスイ</t>
    </rPh>
    <rPh sb="153" eb="155">
      <t>ゲンカ</t>
    </rPh>
    <rPh sb="159" eb="161">
      <t>ユウシュウ</t>
    </rPh>
    <rPh sb="161" eb="162">
      <t>リツ</t>
    </rPh>
    <rPh sb="169" eb="171">
      <t>ルイジ</t>
    </rPh>
    <rPh sb="171" eb="173">
      <t>ダンタイ</t>
    </rPh>
    <rPh sb="176" eb="177">
      <t>ワル</t>
    </rPh>
    <rPh sb="178" eb="180">
      <t>スウチ</t>
    </rPh>
    <rPh sb="187" eb="189">
      <t>ケイヒ</t>
    </rPh>
    <rPh sb="190" eb="192">
      <t>サクゲン</t>
    </rPh>
    <rPh sb="198" eb="200">
      <t>キュウスイ</t>
    </rPh>
    <rPh sb="200" eb="202">
      <t>ゲンカ</t>
    </rPh>
    <rPh sb="208" eb="210">
      <t>イッテイ</t>
    </rPh>
    <rPh sb="211" eb="213">
      <t>カイゼン</t>
    </rPh>
    <rPh sb="214" eb="215">
      <t>ミ</t>
    </rPh>
    <rPh sb="224" eb="226">
      <t>ユウシュウ</t>
    </rPh>
    <rPh sb="226" eb="227">
      <t>リツ</t>
    </rPh>
    <rPh sb="234" eb="236">
      <t>カンロ</t>
    </rPh>
    <rPh sb="237" eb="240">
      <t>ロウキュウカ</t>
    </rPh>
    <rPh sb="243" eb="245">
      <t>ロウスイ</t>
    </rPh>
    <rPh sb="246" eb="248">
      <t>ヒンパツ</t>
    </rPh>
    <rPh sb="256" eb="257">
      <t>トモナ</t>
    </rPh>
    <rPh sb="258" eb="260">
      <t>ユウシュウ</t>
    </rPh>
    <rPh sb="260" eb="262">
      <t>スイリョウ</t>
    </rPh>
    <rPh sb="263" eb="265">
      <t>ゲンショウ</t>
    </rPh>
    <rPh sb="266" eb="268">
      <t>スウチ</t>
    </rPh>
    <rPh sb="269" eb="271">
      <t>エイキョウ</t>
    </rPh>
    <rPh sb="272" eb="273">
      <t>アタ</t>
    </rPh>
    <rPh sb="282" eb="284">
      <t>キギョウ</t>
    </rPh>
    <rPh sb="284" eb="285">
      <t>サイ</t>
    </rPh>
    <rPh sb="285" eb="287">
      <t>ザンダカ</t>
    </rPh>
    <rPh sb="287" eb="288">
      <t>タイ</t>
    </rPh>
    <rPh sb="288" eb="290">
      <t>キュウスイ</t>
    </rPh>
    <rPh sb="290" eb="292">
      <t>シュウエキ</t>
    </rPh>
    <rPh sb="292" eb="294">
      <t>ヒリツ</t>
    </rPh>
    <rPh sb="297" eb="298">
      <t>オオム</t>
    </rPh>
    <rPh sb="299" eb="301">
      <t>テキセイ</t>
    </rPh>
    <rPh sb="302" eb="304">
      <t>トウシ</t>
    </rPh>
    <rPh sb="304" eb="305">
      <t>ガク</t>
    </rPh>
    <rPh sb="312" eb="313">
      <t>カンガ</t>
    </rPh>
    <rPh sb="317" eb="319">
      <t>ルイジ</t>
    </rPh>
    <rPh sb="319" eb="321">
      <t>ダンタイ</t>
    </rPh>
    <rPh sb="322" eb="325">
      <t>ヘイキンチ</t>
    </rPh>
    <rPh sb="325" eb="327">
      <t>イカ</t>
    </rPh>
    <rPh sb="335" eb="337">
      <t>ジョウキ</t>
    </rPh>
    <rPh sb="338" eb="340">
      <t>ジョウキョウ</t>
    </rPh>
    <rPh sb="341" eb="342">
      <t>カンガ</t>
    </rPh>
    <rPh sb="343" eb="345">
      <t>カンロ</t>
    </rPh>
    <rPh sb="346" eb="349">
      <t>ロウキュウカ</t>
    </rPh>
    <rPh sb="350" eb="351">
      <t>タイ</t>
    </rPh>
    <rPh sb="353" eb="355">
      <t>コウシン</t>
    </rPh>
    <rPh sb="355" eb="357">
      <t>トウシ</t>
    </rPh>
    <rPh sb="358" eb="359">
      <t>オコナ</t>
    </rPh>
    <rPh sb="364" eb="366">
      <t>バアイ</t>
    </rPh>
    <rPh sb="367" eb="369">
      <t>スウチ</t>
    </rPh>
    <rPh sb="370" eb="372">
      <t>アッカ</t>
    </rPh>
    <rPh sb="375" eb="376">
      <t>カンガ</t>
    </rPh>
    <rPh sb="385" eb="387">
      <t>シセツ</t>
    </rPh>
    <rPh sb="387" eb="390">
      <t>リヨウリツ</t>
    </rPh>
    <rPh sb="393" eb="394">
      <t>オオム</t>
    </rPh>
    <rPh sb="395" eb="397">
      <t>テキセイ</t>
    </rPh>
    <rPh sb="398" eb="400">
      <t>シセツ</t>
    </rPh>
    <rPh sb="400" eb="402">
      <t>キボ</t>
    </rPh>
    <rPh sb="409" eb="412">
      <t>カクネンド</t>
    </rPh>
    <rPh sb="416" eb="418">
      <t>ゾウゲン</t>
    </rPh>
    <rPh sb="434" eb="437">
      <t>ヘイキンチ</t>
    </rPh>
    <rPh sb="437" eb="439">
      <t>イジョウ</t>
    </rPh>
    <rPh sb="440" eb="442">
      <t>スウチ</t>
    </rPh>
    <rPh sb="479" eb="481">
      <t>ヒヨウ</t>
    </rPh>
    <rPh sb="482" eb="483">
      <t>タイ</t>
    </rPh>
    <rPh sb="487" eb="489">
      <t>ミア</t>
    </rPh>
    <rPh sb="490" eb="492">
      <t>シュウニュウ</t>
    </rPh>
    <rPh sb="495" eb="49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</si>
</sst>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0.52</c:v>
                </c:pt>
                <c:pt idx="1">
                  <c:v>0</c:v>
                </c:pt>
                <c:pt idx="2" formatCode="#,##0.00;&quot;△&quot;#,##0.00;&quot;-&quot;">
                  <c:v>1.19</c:v>
                </c:pt>
                <c:pt idx="3" formatCode="#,##0.00;&quot;△&quot;#,##0.00;&quot;-&quot;">
                  <c:v>0.36</c:v>
                </c:pt>
                <c:pt idx="4" formatCode="#,##0.00;&quot;△&quot;#,##0.00;&quot;-&quot;">
                  <c:v>1.39</c:v>
                </c:pt>
              </c:numCache>
            </c:numRef>
          </c:val>
        </c:ser>
        <c:dLbls>
          <c:showLegendKey val="0"/>
          <c:showVal val="0"/>
          <c:showCatName val="0"/>
          <c:showSerName val="0"/>
          <c:showPercent val="0"/>
          <c:showBubbleSize val="0"/>
        </c:dLbls>
        <c:gapWidth val="150"/>
        <c:axId val="117151616"/>
        <c:axId val="1171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c:v>
                </c:pt>
                <c:pt idx="4">
                  <c:v>0.69</c:v>
                </c:pt>
              </c:numCache>
            </c:numRef>
          </c:val>
          <c:smooth val="0"/>
        </c:ser>
        <c:dLbls>
          <c:showLegendKey val="0"/>
          <c:showVal val="0"/>
          <c:showCatName val="0"/>
          <c:showSerName val="0"/>
          <c:showPercent val="0"/>
          <c:showBubbleSize val="0"/>
        </c:dLbls>
        <c:marker val="1"/>
        <c:smooth val="0"/>
        <c:axId val="117151616"/>
        <c:axId val="117170176"/>
      </c:lineChart>
      <c:dateAx>
        <c:axId val="117151616"/>
        <c:scaling>
          <c:orientation val="minMax"/>
        </c:scaling>
        <c:delete val="1"/>
        <c:axPos val="b"/>
        <c:numFmt formatCode="ge" sourceLinked="1"/>
        <c:majorTickMark val="none"/>
        <c:minorTickMark val="none"/>
        <c:tickLblPos val="none"/>
        <c:crossAx val="117170176"/>
        <c:crosses val="autoZero"/>
        <c:auto val="1"/>
        <c:lblOffset val="100"/>
        <c:baseTimeUnit val="years"/>
      </c:dateAx>
      <c:valAx>
        <c:axId val="1171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63.08</c:v>
                </c:pt>
                <c:pt idx="1">
                  <c:v>58.63</c:v>
                </c:pt>
                <c:pt idx="2">
                  <c:v>63.61</c:v>
                </c:pt>
                <c:pt idx="3">
                  <c:v>60.55</c:v>
                </c:pt>
                <c:pt idx="4">
                  <c:v>63.89</c:v>
                </c:pt>
              </c:numCache>
            </c:numRef>
          </c:val>
        </c:ser>
        <c:dLbls>
          <c:showLegendKey val="0"/>
          <c:showVal val="0"/>
          <c:showCatName val="0"/>
          <c:showSerName val="0"/>
          <c:showPercent val="0"/>
          <c:showBubbleSize val="0"/>
        </c:dLbls>
        <c:gapWidth val="150"/>
        <c:axId val="120791424"/>
        <c:axId val="1207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57.55</c:v>
                </c:pt>
                <c:pt idx="4">
                  <c:v>57.43</c:v>
                </c:pt>
              </c:numCache>
            </c:numRef>
          </c:val>
          <c:smooth val="0"/>
        </c:ser>
        <c:dLbls>
          <c:showLegendKey val="0"/>
          <c:showVal val="0"/>
          <c:showCatName val="0"/>
          <c:showSerName val="0"/>
          <c:showPercent val="0"/>
          <c:showBubbleSize val="0"/>
        </c:dLbls>
        <c:marker val="1"/>
        <c:smooth val="0"/>
        <c:axId val="120791424"/>
        <c:axId val="120793344"/>
      </c:lineChart>
      <c:dateAx>
        <c:axId val="120791424"/>
        <c:scaling>
          <c:orientation val="minMax"/>
        </c:scaling>
        <c:delete val="1"/>
        <c:axPos val="b"/>
        <c:numFmt formatCode="ge" sourceLinked="1"/>
        <c:majorTickMark val="none"/>
        <c:minorTickMark val="none"/>
        <c:tickLblPos val="none"/>
        <c:crossAx val="120793344"/>
        <c:crosses val="autoZero"/>
        <c:auto val="1"/>
        <c:lblOffset val="100"/>
        <c:baseTimeUnit val="years"/>
      </c:dateAx>
      <c:valAx>
        <c:axId val="1207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71.94</c:v>
                </c:pt>
                <c:pt idx="1">
                  <c:v>76.239999999999995</c:v>
                </c:pt>
                <c:pt idx="2">
                  <c:v>67.010000000000005</c:v>
                </c:pt>
                <c:pt idx="3">
                  <c:v>69.87</c:v>
                </c:pt>
                <c:pt idx="4">
                  <c:v>63.76</c:v>
                </c:pt>
              </c:numCache>
            </c:numRef>
          </c:val>
        </c:ser>
        <c:dLbls>
          <c:showLegendKey val="0"/>
          <c:showVal val="0"/>
          <c:showCatName val="0"/>
          <c:showSerName val="0"/>
          <c:showPercent val="0"/>
          <c:showBubbleSize val="0"/>
        </c:dLbls>
        <c:gapWidth val="150"/>
        <c:axId val="120813440"/>
        <c:axId val="1208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74.14</c:v>
                </c:pt>
                <c:pt idx="4">
                  <c:v>73.83</c:v>
                </c:pt>
              </c:numCache>
            </c:numRef>
          </c:val>
          <c:smooth val="0"/>
        </c:ser>
        <c:dLbls>
          <c:showLegendKey val="0"/>
          <c:showVal val="0"/>
          <c:showCatName val="0"/>
          <c:showSerName val="0"/>
          <c:showPercent val="0"/>
          <c:showBubbleSize val="0"/>
        </c:dLbls>
        <c:marker val="1"/>
        <c:smooth val="0"/>
        <c:axId val="120813440"/>
        <c:axId val="120836096"/>
      </c:lineChart>
      <c:dateAx>
        <c:axId val="120813440"/>
        <c:scaling>
          <c:orientation val="minMax"/>
        </c:scaling>
        <c:delete val="1"/>
        <c:axPos val="b"/>
        <c:numFmt formatCode="ge" sourceLinked="1"/>
        <c:majorTickMark val="none"/>
        <c:minorTickMark val="none"/>
        <c:tickLblPos val="none"/>
        <c:crossAx val="120836096"/>
        <c:crosses val="autoZero"/>
        <c:auto val="1"/>
        <c:lblOffset val="100"/>
        <c:baseTimeUnit val="years"/>
      </c:dateAx>
      <c:valAx>
        <c:axId val="1208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80.97</c:v>
                </c:pt>
                <c:pt idx="1">
                  <c:v>76.540000000000006</c:v>
                </c:pt>
                <c:pt idx="2">
                  <c:v>76.540000000000006</c:v>
                </c:pt>
                <c:pt idx="3">
                  <c:v>81.83</c:v>
                </c:pt>
                <c:pt idx="4">
                  <c:v>84.38</c:v>
                </c:pt>
              </c:numCache>
            </c:numRef>
          </c:val>
        </c:ser>
        <c:dLbls>
          <c:showLegendKey val="0"/>
          <c:showVal val="0"/>
          <c:showCatName val="0"/>
          <c:showSerName val="0"/>
          <c:showPercent val="0"/>
          <c:showBubbleSize val="0"/>
        </c:dLbls>
        <c:gapWidth val="150"/>
        <c:axId val="117720576"/>
        <c:axId val="1177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76.09</c:v>
                </c:pt>
                <c:pt idx="4">
                  <c:v>75.87</c:v>
                </c:pt>
              </c:numCache>
            </c:numRef>
          </c:val>
          <c:smooth val="0"/>
        </c:ser>
        <c:dLbls>
          <c:showLegendKey val="0"/>
          <c:showVal val="0"/>
          <c:showCatName val="0"/>
          <c:showSerName val="0"/>
          <c:showPercent val="0"/>
          <c:showBubbleSize val="0"/>
        </c:dLbls>
        <c:marker val="1"/>
        <c:smooth val="0"/>
        <c:axId val="117720576"/>
        <c:axId val="117722496"/>
      </c:lineChart>
      <c:dateAx>
        <c:axId val="117720576"/>
        <c:scaling>
          <c:orientation val="minMax"/>
        </c:scaling>
        <c:delete val="1"/>
        <c:axPos val="b"/>
        <c:numFmt formatCode="ge" sourceLinked="1"/>
        <c:majorTickMark val="none"/>
        <c:minorTickMark val="none"/>
        <c:tickLblPos val="none"/>
        <c:crossAx val="117722496"/>
        <c:crosses val="autoZero"/>
        <c:auto val="1"/>
        <c:lblOffset val="100"/>
        <c:baseTimeUnit val="years"/>
      </c:dateAx>
      <c:valAx>
        <c:axId val="1177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765248"/>
        <c:axId val="1177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765248"/>
        <c:axId val="117767168"/>
      </c:lineChart>
      <c:dateAx>
        <c:axId val="117765248"/>
        <c:scaling>
          <c:orientation val="minMax"/>
        </c:scaling>
        <c:delete val="1"/>
        <c:axPos val="b"/>
        <c:numFmt formatCode="ge" sourceLinked="1"/>
        <c:majorTickMark val="none"/>
        <c:minorTickMark val="none"/>
        <c:tickLblPos val="none"/>
        <c:crossAx val="117767168"/>
        <c:crosses val="autoZero"/>
        <c:auto val="1"/>
        <c:lblOffset val="100"/>
        <c:baseTimeUnit val="years"/>
      </c:dateAx>
      <c:valAx>
        <c:axId val="11776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296192"/>
        <c:axId val="1202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296192"/>
        <c:axId val="120298112"/>
      </c:lineChart>
      <c:dateAx>
        <c:axId val="120296192"/>
        <c:scaling>
          <c:orientation val="minMax"/>
        </c:scaling>
        <c:delete val="1"/>
        <c:axPos val="b"/>
        <c:numFmt formatCode="ge" sourceLinked="1"/>
        <c:majorTickMark val="none"/>
        <c:minorTickMark val="none"/>
        <c:tickLblPos val="none"/>
        <c:crossAx val="120298112"/>
        <c:crosses val="autoZero"/>
        <c:auto val="1"/>
        <c:lblOffset val="100"/>
        <c:baseTimeUnit val="years"/>
      </c:dateAx>
      <c:valAx>
        <c:axId val="1202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461952"/>
        <c:axId val="12046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461952"/>
        <c:axId val="120468224"/>
      </c:lineChart>
      <c:dateAx>
        <c:axId val="120461952"/>
        <c:scaling>
          <c:orientation val="minMax"/>
        </c:scaling>
        <c:delete val="1"/>
        <c:axPos val="b"/>
        <c:numFmt formatCode="ge" sourceLinked="1"/>
        <c:majorTickMark val="none"/>
        <c:minorTickMark val="none"/>
        <c:tickLblPos val="none"/>
        <c:crossAx val="120468224"/>
        <c:crosses val="autoZero"/>
        <c:auto val="1"/>
        <c:lblOffset val="100"/>
        <c:baseTimeUnit val="years"/>
      </c:dateAx>
      <c:valAx>
        <c:axId val="1204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510720"/>
        <c:axId val="1205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510720"/>
        <c:axId val="120512896"/>
      </c:lineChart>
      <c:dateAx>
        <c:axId val="120510720"/>
        <c:scaling>
          <c:orientation val="minMax"/>
        </c:scaling>
        <c:delete val="1"/>
        <c:axPos val="b"/>
        <c:numFmt formatCode="ge" sourceLinked="1"/>
        <c:majorTickMark val="none"/>
        <c:minorTickMark val="none"/>
        <c:tickLblPos val="none"/>
        <c:crossAx val="120512896"/>
        <c:crosses val="autoZero"/>
        <c:auto val="1"/>
        <c:lblOffset val="100"/>
        <c:baseTimeUnit val="years"/>
      </c:dateAx>
      <c:valAx>
        <c:axId val="1205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618.25</c:v>
                </c:pt>
                <c:pt idx="1">
                  <c:v>619.97</c:v>
                </c:pt>
                <c:pt idx="2">
                  <c:v>574.64</c:v>
                </c:pt>
                <c:pt idx="3">
                  <c:v>575.5</c:v>
                </c:pt>
                <c:pt idx="4">
                  <c:v>632.62</c:v>
                </c:pt>
              </c:numCache>
            </c:numRef>
          </c:val>
        </c:ser>
        <c:dLbls>
          <c:showLegendKey val="0"/>
          <c:showVal val="0"/>
          <c:showCatName val="0"/>
          <c:showSerName val="0"/>
          <c:showPercent val="0"/>
          <c:showBubbleSize val="0"/>
        </c:dLbls>
        <c:gapWidth val="150"/>
        <c:axId val="120551296"/>
        <c:axId val="1205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1113.76</c:v>
                </c:pt>
                <c:pt idx="4">
                  <c:v>1125.69</c:v>
                </c:pt>
              </c:numCache>
            </c:numRef>
          </c:val>
          <c:smooth val="0"/>
        </c:ser>
        <c:dLbls>
          <c:showLegendKey val="0"/>
          <c:showVal val="0"/>
          <c:showCatName val="0"/>
          <c:showSerName val="0"/>
          <c:showPercent val="0"/>
          <c:showBubbleSize val="0"/>
        </c:dLbls>
        <c:marker val="1"/>
        <c:smooth val="0"/>
        <c:axId val="120551296"/>
        <c:axId val="120561664"/>
      </c:lineChart>
      <c:dateAx>
        <c:axId val="120551296"/>
        <c:scaling>
          <c:orientation val="minMax"/>
        </c:scaling>
        <c:delete val="1"/>
        <c:axPos val="b"/>
        <c:numFmt formatCode="ge" sourceLinked="1"/>
        <c:majorTickMark val="none"/>
        <c:minorTickMark val="none"/>
        <c:tickLblPos val="none"/>
        <c:crossAx val="120561664"/>
        <c:crosses val="autoZero"/>
        <c:auto val="1"/>
        <c:lblOffset val="100"/>
        <c:baseTimeUnit val="years"/>
      </c:dateAx>
      <c:valAx>
        <c:axId val="1205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62.02</c:v>
                </c:pt>
                <c:pt idx="1">
                  <c:v>56.67</c:v>
                </c:pt>
                <c:pt idx="2">
                  <c:v>53.36</c:v>
                </c:pt>
                <c:pt idx="3">
                  <c:v>51.15</c:v>
                </c:pt>
                <c:pt idx="4">
                  <c:v>60.6</c:v>
                </c:pt>
              </c:numCache>
            </c:numRef>
          </c:val>
        </c:ser>
        <c:dLbls>
          <c:showLegendKey val="0"/>
          <c:showVal val="0"/>
          <c:showCatName val="0"/>
          <c:showSerName val="0"/>
          <c:showPercent val="0"/>
          <c:showBubbleSize val="0"/>
        </c:dLbls>
        <c:gapWidth val="150"/>
        <c:axId val="120731136"/>
        <c:axId val="1207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34.25</c:v>
                </c:pt>
                <c:pt idx="4">
                  <c:v>46.48</c:v>
                </c:pt>
              </c:numCache>
            </c:numRef>
          </c:val>
          <c:smooth val="0"/>
        </c:ser>
        <c:dLbls>
          <c:showLegendKey val="0"/>
          <c:showVal val="0"/>
          <c:showCatName val="0"/>
          <c:showSerName val="0"/>
          <c:showPercent val="0"/>
          <c:showBubbleSize val="0"/>
        </c:dLbls>
        <c:marker val="1"/>
        <c:smooth val="0"/>
        <c:axId val="120731136"/>
        <c:axId val="120733056"/>
      </c:lineChart>
      <c:dateAx>
        <c:axId val="120731136"/>
        <c:scaling>
          <c:orientation val="minMax"/>
        </c:scaling>
        <c:delete val="1"/>
        <c:axPos val="b"/>
        <c:numFmt formatCode="ge" sourceLinked="1"/>
        <c:majorTickMark val="none"/>
        <c:minorTickMark val="none"/>
        <c:tickLblPos val="none"/>
        <c:crossAx val="120733056"/>
        <c:crosses val="autoZero"/>
        <c:auto val="1"/>
        <c:lblOffset val="100"/>
        <c:baseTimeUnit val="years"/>
      </c:dateAx>
      <c:valAx>
        <c:axId val="1207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415.2</c:v>
                </c:pt>
                <c:pt idx="1">
                  <c:v>415.48</c:v>
                </c:pt>
                <c:pt idx="2">
                  <c:v>463.59</c:v>
                </c:pt>
                <c:pt idx="3">
                  <c:v>477.55</c:v>
                </c:pt>
                <c:pt idx="4">
                  <c:v>415.55</c:v>
                </c:pt>
              </c:numCache>
            </c:numRef>
          </c:val>
        </c:ser>
        <c:dLbls>
          <c:showLegendKey val="0"/>
          <c:showVal val="0"/>
          <c:showCatName val="0"/>
          <c:showSerName val="0"/>
          <c:showPercent val="0"/>
          <c:showBubbleSize val="0"/>
        </c:dLbls>
        <c:gapWidth val="150"/>
        <c:axId val="120754944"/>
        <c:axId val="1207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501.18</c:v>
                </c:pt>
                <c:pt idx="4">
                  <c:v>376.61</c:v>
                </c:pt>
              </c:numCache>
            </c:numRef>
          </c:val>
          <c:smooth val="0"/>
        </c:ser>
        <c:dLbls>
          <c:showLegendKey val="0"/>
          <c:showVal val="0"/>
          <c:showCatName val="0"/>
          <c:showSerName val="0"/>
          <c:showPercent val="0"/>
          <c:showBubbleSize val="0"/>
        </c:dLbls>
        <c:marker val="1"/>
        <c:smooth val="0"/>
        <c:axId val="120754944"/>
        <c:axId val="120756864"/>
      </c:lineChart>
      <c:dateAx>
        <c:axId val="120754944"/>
        <c:scaling>
          <c:orientation val="minMax"/>
        </c:scaling>
        <c:delete val="1"/>
        <c:axPos val="b"/>
        <c:numFmt formatCode="ge" sourceLinked="1"/>
        <c:majorTickMark val="none"/>
        <c:minorTickMark val="none"/>
        <c:tickLblPos val="none"/>
        <c:crossAx val="120756864"/>
        <c:crosses val="autoZero"/>
        <c:auto val="1"/>
        <c:lblOffset val="100"/>
        <c:baseTimeUnit val="years"/>
      </c:dateAx>
      <c:valAx>
        <c:axId val="1207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T1" zoomScaleNormal="100" workbookViewId="0">
      <selection activeCell="T1" sqref="T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大田市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37257</v>
      </c>
      <c r="AJ8" s="55"/>
      <c r="AK8" s="55"/>
      <c r="AL8" s="55"/>
      <c r="AM8" s="55"/>
      <c r="AN8" s="55"/>
      <c r="AO8" s="55"/>
      <c r="AP8" s="56"/>
      <c r="AQ8" s="46">
        <f>データ!R6</f>
        <v>435.71</v>
      </c>
      <c r="AR8" s="46"/>
      <c r="AS8" s="46"/>
      <c r="AT8" s="46"/>
      <c r="AU8" s="46"/>
      <c r="AV8" s="46"/>
      <c r="AW8" s="46"/>
      <c r="AX8" s="46"/>
      <c r="AY8" s="46">
        <f>データ!S6</f>
        <v>85.51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13.21</v>
      </c>
      <c r="S10" s="46"/>
      <c r="T10" s="46"/>
      <c r="U10" s="46"/>
      <c r="V10" s="46"/>
      <c r="W10" s="46"/>
      <c r="X10" s="46"/>
      <c r="Y10" s="46"/>
      <c r="Z10" s="80">
        <f>データ!P6</f>
        <v>4914</v>
      </c>
      <c r="AA10" s="80"/>
      <c r="AB10" s="80"/>
      <c r="AC10" s="80"/>
      <c r="AD10" s="80"/>
      <c r="AE10" s="80"/>
      <c r="AF10" s="80"/>
      <c r="AG10" s="80"/>
      <c r="AH10" s="2"/>
      <c r="AI10" s="80">
        <f>データ!T6</f>
        <v>4885</v>
      </c>
      <c r="AJ10" s="80"/>
      <c r="AK10" s="80"/>
      <c r="AL10" s="80"/>
      <c r="AM10" s="80"/>
      <c r="AN10" s="80"/>
      <c r="AO10" s="80"/>
      <c r="AP10" s="80"/>
      <c r="AQ10" s="46">
        <f>データ!U6</f>
        <v>31.77</v>
      </c>
      <c r="AR10" s="46"/>
      <c r="AS10" s="46"/>
      <c r="AT10" s="46"/>
      <c r="AU10" s="46"/>
      <c r="AV10" s="46"/>
      <c r="AW10" s="46"/>
      <c r="AX10" s="46"/>
      <c r="AY10" s="46">
        <f>データ!V6</f>
        <v>153.76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322059</v>
      </c>
      <c r="D6" s="31">
        <f t="shared" si="3"/>
        <v>47</v>
      </c>
      <c r="E6" s="31">
        <f t="shared" si="3"/>
        <v>1</v>
      </c>
      <c r="F6" s="31">
        <f t="shared" si="3"/>
        <v>0</v>
      </c>
      <c r="G6" s="31">
        <f t="shared" si="3"/>
        <v>0</v>
      </c>
      <c r="H6" s="31" t="str">
        <f t="shared" si="3"/>
        <v>島根県　大田市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13.21</v>
      </c>
      <c r="P6" s="32">
        <f t="shared" si="3"/>
        <v>4914</v>
      </c>
      <c r="Q6" s="32">
        <f t="shared" si="3"/>
        <v>37257</v>
      </c>
      <c r="R6" s="32">
        <f t="shared" si="3"/>
        <v>435.71</v>
      </c>
      <c r="S6" s="32">
        <f t="shared" si="3"/>
        <v>85.51</v>
      </c>
      <c r="T6" s="32">
        <f t="shared" si="3"/>
        <v>4885</v>
      </c>
      <c r="U6" s="32">
        <f t="shared" si="3"/>
        <v>31.77</v>
      </c>
      <c r="V6" s="32">
        <f t="shared" si="3"/>
        <v>153.76</v>
      </c>
      <c r="W6" s="33">
        <f>IF(W7="",NA(),W7)</f>
        <v>80.97</v>
      </c>
      <c r="X6" s="33">
        <f t="shared" ref="X6:AF6" si="4">IF(X7="",NA(),X7)</f>
        <v>76.540000000000006</v>
      </c>
      <c r="Y6" s="33">
        <f t="shared" si="4"/>
        <v>76.540000000000006</v>
      </c>
      <c r="Z6" s="33">
        <f t="shared" si="4"/>
        <v>81.83</v>
      </c>
      <c r="AA6" s="33">
        <f t="shared" si="4"/>
        <v>84.38</v>
      </c>
      <c r="AB6" s="33">
        <f t="shared" si="4"/>
        <v>77.22</v>
      </c>
      <c r="AC6" s="33">
        <f t="shared" si="4"/>
        <v>75.239999999999995</v>
      </c>
      <c r="AD6" s="33">
        <f t="shared" si="4"/>
        <v>73.63</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618.25</v>
      </c>
      <c r="BE6" s="33">
        <f t="shared" ref="BE6:BM6" si="7">IF(BE7="",NA(),BE7)</f>
        <v>619.97</v>
      </c>
      <c r="BF6" s="33">
        <f t="shared" si="7"/>
        <v>574.64</v>
      </c>
      <c r="BG6" s="33">
        <f t="shared" si="7"/>
        <v>575.5</v>
      </c>
      <c r="BH6" s="33">
        <f t="shared" si="7"/>
        <v>632.62</v>
      </c>
      <c r="BI6" s="33">
        <f t="shared" si="7"/>
        <v>1187.81</v>
      </c>
      <c r="BJ6" s="33">
        <f t="shared" si="7"/>
        <v>1168.8</v>
      </c>
      <c r="BK6" s="33">
        <f t="shared" si="7"/>
        <v>1158.82</v>
      </c>
      <c r="BL6" s="33">
        <f t="shared" si="7"/>
        <v>1113.76</v>
      </c>
      <c r="BM6" s="33">
        <f t="shared" si="7"/>
        <v>1125.69</v>
      </c>
      <c r="BN6" s="32" t="str">
        <f>IF(BN7="","",IF(BN7="-","【-】","【"&amp;SUBSTITUTE(TEXT(BN7,"#,##0.00"),"-","△")&amp;"】"))</f>
        <v>【1,239.32】</v>
      </c>
      <c r="BO6" s="33">
        <f>IF(BO7="",NA(),BO7)</f>
        <v>62.02</v>
      </c>
      <c r="BP6" s="33">
        <f t="shared" ref="BP6:BX6" si="8">IF(BP7="",NA(),BP7)</f>
        <v>56.67</v>
      </c>
      <c r="BQ6" s="33">
        <f t="shared" si="8"/>
        <v>53.36</v>
      </c>
      <c r="BR6" s="33">
        <f t="shared" si="8"/>
        <v>51.15</v>
      </c>
      <c r="BS6" s="33">
        <f t="shared" si="8"/>
        <v>60.6</v>
      </c>
      <c r="BT6" s="33">
        <f t="shared" si="8"/>
        <v>57.96</v>
      </c>
      <c r="BU6" s="33">
        <f t="shared" si="8"/>
        <v>56.44</v>
      </c>
      <c r="BV6" s="33">
        <f t="shared" si="8"/>
        <v>55.6</v>
      </c>
      <c r="BW6" s="33">
        <f t="shared" si="8"/>
        <v>34.25</v>
      </c>
      <c r="BX6" s="33">
        <f t="shared" si="8"/>
        <v>46.48</v>
      </c>
      <c r="BY6" s="32" t="str">
        <f>IF(BY7="","",IF(BY7="-","【-】","【"&amp;SUBSTITUTE(TEXT(BY7,"#,##0.00"),"-","△")&amp;"】"))</f>
        <v>【36.33】</v>
      </c>
      <c r="BZ6" s="33">
        <f>IF(BZ7="",NA(),BZ7)</f>
        <v>415.2</v>
      </c>
      <c r="CA6" s="33">
        <f t="shared" ref="CA6:CI6" si="9">IF(CA7="",NA(),CA7)</f>
        <v>415.48</v>
      </c>
      <c r="CB6" s="33">
        <f t="shared" si="9"/>
        <v>463.59</v>
      </c>
      <c r="CC6" s="33">
        <f t="shared" si="9"/>
        <v>477.55</v>
      </c>
      <c r="CD6" s="33">
        <f t="shared" si="9"/>
        <v>415.55</v>
      </c>
      <c r="CE6" s="33">
        <f t="shared" si="9"/>
        <v>263.20999999999998</v>
      </c>
      <c r="CF6" s="33">
        <f t="shared" si="9"/>
        <v>270.7</v>
      </c>
      <c r="CG6" s="33">
        <f t="shared" si="9"/>
        <v>275.86</v>
      </c>
      <c r="CH6" s="33">
        <f t="shared" si="9"/>
        <v>501.18</v>
      </c>
      <c r="CI6" s="33">
        <f t="shared" si="9"/>
        <v>376.61</v>
      </c>
      <c r="CJ6" s="32" t="str">
        <f>IF(CJ7="","",IF(CJ7="-","【-】","【"&amp;SUBSTITUTE(TEXT(CJ7,"#,##0.00"),"-","△")&amp;"】"))</f>
        <v>【476.46】</v>
      </c>
      <c r="CK6" s="33">
        <f>IF(CK7="",NA(),CK7)</f>
        <v>63.08</v>
      </c>
      <c r="CL6" s="33">
        <f t="shared" ref="CL6:CT6" si="10">IF(CL7="",NA(),CL7)</f>
        <v>58.63</v>
      </c>
      <c r="CM6" s="33">
        <f t="shared" si="10"/>
        <v>63.61</v>
      </c>
      <c r="CN6" s="33">
        <f t="shared" si="10"/>
        <v>60.55</v>
      </c>
      <c r="CO6" s="33">
        <f t="shared" si="10"/>
        <v>63.89</v>
      </c>
      <c r="CP6" s="33">
        <f t="shared" si="10"/>
        <v>60.92</v>
      </c>
      <c r="CQ6" s="33">
        <f t="shared" si="10"/>
        <v>59.84</v>
      </c>
      <c r="CR6" s="33">
        <f t="shared" si="10"/>
        <v>60.66</v>
      </c>
      <c r="CS6" s="33">
        <f t="shared" si="10"/>
        <v>57.55</v>
      </c>
      <c r="CT6" s="33">
        <f t="shared" si="10"/>
        <v>57.43</v>
      </c>
      <c r="CU6" s="32" t="str">
        <f>IF(CU7="","",IF(CU7="-","【-】","【"&amp;SUBSTITUTE(TEXT(CU7,"#,##0.00"),"-","△")&amp;"】"))</f>
        <v>【58.19】</v>
      </c>
      <c r="CV6" s="33">
        <f>IF(CV7="",NA(),CV7)</f>
        <v>71.94</v>
      </c>
      <c r="CW6" s="33">
        <f t="shared" ref="CW6:DE6" si="11">IF(CW7="",NA(),CW7)</f>
        <v>76.239999999999995</v>
      </c>
      <c r="CX6" s="33">
        <f t="shared" si="11"/>
        <v>67.010000000000005</v>
      </c>
      <c r="CY6" s="33">
        <f t="shared" si="11"/>
        <v>69.87</v>
      </c>
      <c r="CZ6" s="33">
        <f t="shared" si="11"/>
        <v>63.76</v>
      </c>
      <c r="DA6" s="33">
        <f t="shared" si="11"/>
        <v>78.58</v>
      </c>
      <c r="DB6" s="33">
        <f t="shared" si="11"/>
        <v>77.989999999999995</v>
      </c>
      <c r="DC6" s="33">
        <f t="shared" si="11"/>
        <v>77.319999999999993</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0.52</v>
      </c>
      <c r="ED6" s="32">
        <f t="shared" ref="ED6:EL6" si="14">IF(ED7="",NA(),ED7)</f>
        <v>0</v>
      </c>
      <c r="EE6" s="33">
        <f t="shared" si="14"/>
        <v>1.19</v>
      </c>
      <c r="EF6" s="33">
        <f t="shared" si="14"/>
        <v>0.36</v>
      </c>
      <c r="EG6" s="33">
        <f t="shared" si="14"/>
        <v>1.39</v>
      </c>
      <c r="EH6" s="33">
        <f t="shared" si="14"/>
        <v>0.61</v>
      </c>
      <c r="EI6" s="33">
        <f t="shared" si="14"/>
        <v>1.08</v>
      </c>
      <c r="EJ6" s="33">
        <f t="shared" si="14"/>
        <v>0.69</v>
      </c>
      <c r="EK6" s="33">
        <f t="shared" si="14"/>
        <v>0.8</v>
      </c>
      <c r="EL6" s="33">
        <f t="shared" si="14"/>
        <v>0.69</v>
      </c>
      <c r="EM6" s="32" t="str">
        <f>IF(EM7="","",IF(EM7="-","【-】","【"&amp;SUBSTITUTE(TEXT(EM7,"#,##0.00"),"-","△")&amp;"】"))</f>
        <v>【0.74】</v>
      </c>
    </row>
    <row r="7" spans="1:143" s="34" customFormat="1">
      <c r="A7" s="26"/>
      <c r="B7" s="35">
        <v>2014</v>
      </c>
      <c r="C7" s="35">
        <v>322059</v>
      </c>
      <c r="D7" s="35">
        <v>47</v>
      </c>
      <c r="E7" s="35">
        <v>1</v>
      </c>
      <c r="F7" s="35">
        <v>0</v>
      </c>
      <c r="G7" s="35">
        <v>0</v>
      </c>
      <c r="H7" s="35" t="s">
        <v>93</v>
      </c>
      <c r="I7" s="35" t="s">
        <v>94</v>
      </c>
      <c r="J7" s="35" t="s">
        <v>95</v>
      </c>
      <c r="K7" s="35" t="s">
        <v>96</v>
      </c>
      <c r="L7" s="35" t="s">
        <v>97</v>
      </c>
      <c r="M7" s="36" t="s">
        <v>98</v>
      </c>
      <c r="N7" s="36" t="s">
        <v>99</v>
      </c>
      <c r="O7" s="36">
        <v>13.21</v>
      </c>
      <c r="P7" s="36">
        <v>4914</v>
      </c>
      <c r="Q7" s="36">
        <v>37257</v>
      </c>
      <c r="R7" s="36">
        <v>435.71</v>
      </c>
      <c r="S7" s="36">
        <v>85.51</v>
      </c>
      <c r="T7" s="36">
        <v>4885</v>
      </c>
      <c r="U7" s="36">
        <v>31.77</v>
      </c>
      <c r="V7" s="36">
        <v>153.76</v>
      </c>
      <c r="W7" s="36">
        <v>80.97</v>
      </c>
      <c r="X7" s="36">
        <v>76.540000000000006</v>
      </c>
      <c r="Y7" s="36">
        <v>76.540000000000006</v>
      </c>
      <c r="Z7" s="36">
        <v>81.83</v>
      </c>
      <c r="AA7" s="36">
        <v>84.38</v>
      </c>
      <c r="AB7" s="36">
        <v>77.22</v>
      </c>
      <c r="AC7" s="36">
        <v>75.239999999999995</v>
      </c>
      <c r="AD7" s="36">
        <v>73.63</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618.25</v>
      </c>
      <c r="BE7" s="36">
        <v>619.97</v>
      </c>
      <c r="BF7" s="36">
        <v>574.64</v>
      </c>
      <c r="BG7" s="36">
        <v>575.5</v>
      </c>
      <c r="BH7" s="36">
        <v>632.62</v>
      </c>
      <c r="BI7" s="36">
        <v>1187.81</v>
      </c>
      <c r="BJ7" s="36">
        <v>1168.8</v>
      </c>
      <c r="BK7" s="36">
        <v>1158.82</v>
      </c>
      <c r="BL7" s="36">
        <v>1113.76</v>
      </c>
      <c r="BM7" s="36">
        <v>1125.69</v>
      </c>
      <c r="BN7" s="36">
        <v>1239.32</v>
      </c>
      <c r="BO7" s="36">
        <v>62.02</v>
      </c>
      <c r="BP7" s="36">
        <v>56.67</v>
      </c>
      <c r="BQ7" s="36">
        <v>53.36</v>
      </c>
      <c r="BR7" s="36">
        <v>51.15</v>
      </c>
      <c r="BS7" s="36">
        <v>60.6</v>
      </c>
      <c r="BT7" s="36">
        <v>57.96</v>
      </c>
      <c r="BU7" s="36">
        <v>56.44</v>
      </c>
      <c r="BV7" s="36">
        <v>55.6</v>
      </c>
      <c r="BW7" s="36">
        <v>34.25</v>
      </c>
      <c r="BX7" s="36">
        <v>46.48</v>
      </c>
      <c r="BY7" s="36">
        <v>36.33</v>
      </c>
      <c r="BZ7" s="36">
        <v>415.2</v>
      </c>
      <c r="CA7" s="36">
        <v>415.48</v>
      </c>
      <c r="CB7" s="36">
        <v>463.59</v>
      </c>
      <c r="CC7" s="36">
        <v>477.55</v>
      </c>
      <c r="CD7" s="36">
        <v>415.55</v>
      </c>
      <c r="CE7" s="36">
        <v>263.20999999999998</v>
      </c>
      <c r="CF7" s="36">
        <v>270.7</v>
      </c>
      <c r="CG7" s="36">
        <v>275.86</v>
      </c>
      <c r="CH7" s="36">
        <v>501.18</v>
      </c>
      <c r="CI7" s="36">
        <v>376.61</v>
      </c>
      <c r="CJ7" s="36">
        <v>476.46</v>
      </c>
      <c r="CK7" s="36">
        <v>63.08</v>
      </c>
      <c r="CL7" s="36">
        <v>58.63</v>
      </c>
      <c r="CM7" s="36">
        <v>63.61</v>
      </c>
      <c r="CN7" s="36">
        <v>60.55</v>
      </c>
      <c r="CO7" s="36">
        <v>63.89</v>
      </c>
      <c r="CP7" s="36">
        <v>60.92</v>
      </c>
      <c r="CQ7" s="36">
        <v>59.84</v>
      </c>
      <c r="CR7" s="36">
        <v>60.66</v>
      </c>
      <c r="CS7" s="36">
        <v>57.55</v>
      </c>
      <c r="CT7" s="36">
        <v>57.43</v>
      </c>
      <c r="CU7" s="36">
        <v>58.19</v>
      </c>
      <c r="CV7" s="36">
        <v>71.94</v>
      </c>
      <c r="CW7" s="36">
        <v>76.239999999999995</v>
      </c>
      <c r="CX7" s="36">
        <v>67.010000000000005</v>
      </c>
      <c r="CY7" s="36">
        <v>69.87</v>
      </c>
      <c r="CZ7" s="36">
        <v>63.76</v>
      </c>
      <c r="DA7" s="36">
        <v>78.58</v>
      </c>
      <c r="DB7" s="36">
        <v>77.989999999999995</v>
      </c>
      <c r="DC7" s="36">
        <v>77.319999999999993</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0.52</v>
      </c>
      <c r="ED7" s="36">
        <v>0</v>
      </c>
      <c r="EE7" s="36">
        <v>1.19</v>
      </c>
      <c r="EF7" s="36">
        <v>0.36</v>
      </c>
      <c r="EG7" s="36">
        <v>1.39</v>
      </c>
      <c r="EH7" s="36">
        <v>0.61</v>
      </c>
      <c r="EI7" s="36">
        <v>1.08</v>
      </c>
      <c r="EJ7" s="36">
        <v>0.69</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大田・大田市役所・上下水道部・管理課</cp:lastModifiedBy>
  <cp:lastPrinted>2016-02-23T02:27:58Z</cp:lastPrinted>
  <dcterms:created xsi:type="dcterms:W3CDTF">2016-01-18T05:04:57Z</dcterms:created>
  <dcterms:modified xsi:type="dcterms:W3CDTF">2016-02-23T02:39:02Z</dcterms:modified>
  <cp:category/>
</cp:coreProperties>
</file>