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<sst xmlns="http://schemas.openxmlformats.org/spreadsheetml/2006/main" count="221" uniqueCount="111">
  <si>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</si>
  <si>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</si>
  <si>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</si>
  <si>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</si>
  <si>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</si>
  <si>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</si>
  <si>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</si>
  <si>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</si>
  <si>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</si>
  <si>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</si>
  <si>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</si>
  <si>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</si>
  <si>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</si>
  <si>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</si>
  <si>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</si>
  <si>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</si>
  <si>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</si>
  <si>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</si>
  <si>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</si>
  <si>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</si>
  <si>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</si>
  <si>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</si>
  <si>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</si>
  <si>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</si>
  <si>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</si>
  <si>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</si>
  <si>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</si>
  <si>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</si>
  <si>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</si>
  <si>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</si>
  <si>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</si>
  <si>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</si>
  <si>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</si>
  <si>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</si>
  <si>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</si>
  <si>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</si>
  <si>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</si>
  <si>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</si>
  <si>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</si>
  <si>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</si>
  <si>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</si>
  <si>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</si>
  <si>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</si>
  <si>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</si>
  <si>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</si>
  <si>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</si>
  <si>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</si>
  <si>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</si>
  <si>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</si>
  <si>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</si>
  <si>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</si>
  <si>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</si>
  <si>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</si>
  <si>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</si>
  <si>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</si>
  <si>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</si>
  <si>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</si>
  <si>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</si>
  <si>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</si>
  <si>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</si>
  <si>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</si>
  <si>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</si>
  <si>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</si>
  <si>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</si>
  <si>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</si>
  <si>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</si>
  <si>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</si>
  <si>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</si>
  <si>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</si>
  <si>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</si>
  <si>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</si>
  <si>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</si>
  <si>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</si>
  <si>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</si>
  <si>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</si>
  <si>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</si>
  <si>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</si>
  <si>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</si>
  <si>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</si>
  <si>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</si>
  <si>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</si>
  <si>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</si>
  <si>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</si>
  <si>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</si>
  <si>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</si>
  <si>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</si>
  <si>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</si>
  <si>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</si>
  <si>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</si>
  <si>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</si>
  <si>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</si>
  <si>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</si>
  <si>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</si>
  <si>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</si>
  <si>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</si>
  <si>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</si>
  <si>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益田市</t>
  </si>
  <si>
    <t>法非適用</t>
  </si>
  <si>
    <t>下水道事業</t>
  </si>
  <si>
    <t>公共下水道</t>
  </si>
  <si>
    <t>Cd3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</si>
  <si>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</si>
  <si>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</si>
  <si>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</si>
  <si>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</si>
  <si>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</si>
  <si>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</si>
  <si>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</si>
  <si>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益田市の公共下水道施設は、比較的新しい施設であるが、施設の改築・更新には多額の費用を要するため、日頃から定期的な保守点検や修繕による延命化を図っている。</t>
    <rPh sb="1" eb="4">
      <t>マスダシ</t>
    </rPh>
    <rPh sb="5" eb="7">
      <t>コウキョウ</t>
    </rPh>
    <rPh sb="7" eb="10">
      <t>ゲスイドウ</t>
    </rPh>
    <rPh sb="10" eb="12">
      <t>シセツショリクイキナイクカクセイリジギョウカンリョウコンゴジュウタクカミコシヨウリョウシュウニュウゾウカミコトウガイスウチタカソウテイオスイショリゲンカトウシツヅオスイシホンヒネンネンゾウカトウガイスウチジョジョタカヨソクヒツヅトウシコウリツカイジカンリヒサクゲンツトセツゾクリツコウジョウトクシセツコウリツセイカンシヒョウテキセツシセツキボシメシセツリヨウリツキョウヨウカイシゴマセツゾクリツヒクルイジダンタイヒカクヒクスウチネンネンセツゾクリツコウジョウショリスイリョウゾウカミコトウガイスウチタカソウテイスイセンカリツヘイキンテキスウチミマンアタイヒツヅセツゾクリツコウジョウトクヒツヨウ</t>
    </rPh>
    <phoneticPr fontId="4"/>
  </si>
  <si>
    <t>　益田市の公共下水道事業は、平成21年度より一部供用を開始してはいるものの、全体計画に対する整備率は非常に低く、使用料収入の増加による経営健全化を図るためにも、未整備区域の整備が急がれるところであるが、過大な投資は、借入金の返済によって将来の経営を圧迫することとなるため、整備にあたっては、効率的、かつ適正規模の整備拡張を行っていく必要がある。また、水洗化率の向上は、整備済下水道施設を最大限に活用し、公共用水域の水質保全に大きく寄与するとともに、投資資本の早期活用及び使用料の増収など、経営の健全化につながることから、引き続き向上に努めるとともに、下水道事業の状況について透明性の高いものとし、財政状況や経営状況について、市民に分かりやすく明確に説明するため、平成32年度予算・決算までの早期に企業会計に移行するところである。</t>
    <rPh sb="1" eb="4">
      <t>マスダシ</t>
    </rPh>
    <rPh sb="5" eb="7">
      <t>コウキョウ</t>
    </rPh>
    <rPh sb="7" eb="10">
      <t>ゲスイドウ</t>
    </rPh>
    <rPh sb="10" eb="12">
      <t>ジギョウ</t>
    </rPh>
    <rPh sb="14" eb="16">
      <t>ヘイセイ</t>
    </rPh>
    <rPh sb="18" eb="20">
      <t>ネンド</t>
    </rPh>
    <rPh sb="22" eb="24">
      <t>イチブ</t>
    </rPh>
    <rPh sb="24" eb="26">
      <t>キョウヨウ</t>
    </rPh>
    <rPh sb="27" eb="29">
      <t>カイシ</t>
    </rPh>
    <rPh sb="38" eb="40">
      <t>ゼンタイ</t>
    </rPh>
    <rPh sb="40" eb="42">
      <t>ケイカク</t>
    </rPh>
    <rPh sb="43" eb="44">
      <t>タイ</t>
    </rPh>
    <rPh sb="46" eb="48">
      <t>セイビ</t>
    </rPh>
    <rPh sb="48" eb="49">
      <t>リツ</t>
    </rPh>
    <rPh sb="50" eb="52">
      <t>ヒジョウ</t>
    </rPh>
    <rPh sb="53" eb="54">
      <t>ヒク</t>
    </rPh>
    <rPh sb="56" eb="59">
      <t>シヨウリョウ</t>
    </rPh>
    <rPh sb="59" eb="61">
      <t>シュウニュウ</t>
    </rPh>
    <rPh sb="62" eb="64">
      <t>ゾウカ</t>
    </rPh>
    <rPh sb="67" eb="69">
      <t>ケイエイ</t>
    </rPh>
    <rPh sb="69" eb="72">
      <t>ケンゼンカ</t>
    </rPh>
    <rPh sb="73" eb="74">
      <t>ハカ</t>
    </rPh>
    <rPh sb="80" eb="83">
      <t>ミセイビ</t>
    </rPh>
    <rPh sb="83" eb="85">
      <t>クイキ</t>
    </rPh>
    <rPh sb="86" eb="88">
      <t>セイビ</t>
    </rPh>
    <rPh sb="89" eb="90">
      <t>イソ</t>
    </rPh>
    <rPh sb="101" eb="103">
      <t>カダイ</t>
    </rPh>
    <rPh sb="104" eb="106">
      <t>トウシ</t>
    </rPh>
    <rPh sb="108" eb="109">
      <t>シャク</t>
    </rPh>
    <rPh sb="109" eb="111">
      <t>ニュウキン</t>
    </rPh>
    <rPh sb="112" eb="114">
      <t>ヘンサイ</t>
    </rPh>
    <rPh sb="118" eb="120">
      <t>ショウライ</t>
    </rPh>
    <rPh sb="121" eb="123">
      <t>ケイエイ</t>
    </rPh>
    <rPh sb="124" eb="126">
      <t>アッパク</t>
    </rPh>
    <rPh sb="136" eb="138">
      <t>セイビ</t>
    </rPh>
    <rPh sb="145" eb="148">
      <t>コウリツテキ</t>
    </rPh>
    <rPh sb="151" eb="153">
      <t>テキセイ</t>
    </rPh>
    <rPh sb="153" eb="155">
      <t>キボ</t>
    </rPh>
    <rPh sb="156" eb="158">
      <t>セイビ</t>
    </rPh>
    <rPh sb="158" eb="160">
      <t>カクチョウ</t>
    </rPh>
    <rPh sb="161" eb="162">
      <t>オコナ</t>
    </rPh>
    <rPh sb="166" eb="168">
      <t>ヒツヨウ</t>
    </rPh>
    <rPh sb="175" eb="177">
      <t>スイセン</t>
    </rPh>
    <rPh sb="177" eb="178">
      <t>カ</t>
    </rPh>
    <rPh sb="178" eb="179">
      <t>リツ</t>
    </rPh>
    <rPh sb="180" eb="182">
      <t>コウジョウ</t>
    </rPh>
    <rPh sb="184" eb="186">
      <t>セイビ</t>
    </rPh>
    <rPh sb="186" eb="187">
      <t>スミ</t>
    </rPh>
    <rPh sb="187" eb="190">
      <t>ゲスイドウ</t>
    </rPh>
    <rPh sb="190" eb="192">
      <t>シセツ</t>
    </rPh>
    <rPh sb="193" eb="196">
      <t>サイダイゲン</t>
    </rPh>
    <rPh sb="197" eb="199">
      <t>カツヨウ</t>
    </rPh>
    <rPh sb="201" eb="203">
      <t>コウキョウ</t>
    </rPh>
    <rPh sb="203" eb="204">
      <t>ヨウ</t>
    </rPh>
    <rPh sb="204" eb="206">
      <t>スイイキ</t>
    </rPh>
    <rPh sb="207" eb="209">
      <t>スイシツ</t>
    </rPh>
    <rPh sb="209" eb="211">
      <t>ホゼン</t>
    </rPh>
    <rPh sb="212" eb="213">
      <t>オオ</t>
    </rPh>
    <rPh sb="215" eb="217">
      <t>キヨ</t>
    </rPh>
    <rPh sb="224" eb="226">
      <t>トウシ</t>
    </rPh>
    <rPh sb="226" eb="228">
      <t>シホン</t>
    </rPh>
    <rPh sb="229" eb="231">
      <t>ソウキ</t>
    </rPh>
    <rPh sb="231" eb="233">
      <t>カツヨウ</t>
    </rPh>
    <rPh sb="233" eb="234">
      <t>オヨ</t>
    </rPh>
    <rPh sb="235" eb="238">
      <t>シヨウリョウ</t>
    </rPh>
    <rPh sb="239" eb="241">
      <t>ゾウシュウ</t>
    </rPh>
    <rPh sb="244" eb="246">
      <t>ケイエイ</t>
    </rPh>
    <rPh sb="247" eb="250">
      <t>ケンゼンカ</t>
    </rPh>
    <rPh sb="260" eb="261">
      <t>ヒ</t>
    </rPh>
    <rPh sb="262" eb="263">
      <t>ツヅ</t>
    </rPh>
    <rPh sb="264" eb="266">
      <t>コウジョウ</t>
    </rPh>
    <rPh sb="267" eb="268">
      <t>ツト</t>
    </rPh>
    <rPh sb="278" eb="280">
      <t>ジギョウ</t>
    </rPh>
    <rPh sb="281" eb="283">
      <t>ジョウキョウ</t>
    </rPh>
    <rPh sb="287" eb="290">
      <t>トウメイセイ</t>
    </rPh>
    <rPh sb="291" eb="292">
      <t>タカ</t>
    </rPh>
    <rPh sb="298" eb="300">
      <t>ザイセイ</t>
    </rPh>
    <rPh sb="300" eb="302">
      <t>ジョウキョウ</t>
    </rPh>
    <rPh sb="303" eb="305">
      <t>ケイエイ</t>
    </rPh>
    <rPh sb="305" eb="307">
      <t>ジョウキョウ</t>
    </rPh>
    <rPh sb="312" eb="314">
      <t>シミン</t>
    </rPh>
    <rPh sb="315" eb="316">
      <t>ワ</t>
    </rPh>
    <rPh sb="321" eb="323">
      <t>メイカク</t>
    </rPh>
    <rPh sb="324" eb="326">
      <t>セツメイ</t>
    </rPh>
    <rPh sb="331" eb="333">
      <t>ヘイセイ</t>
    </rPh>
    <rPh sb="335" eb="337">
      <t>ネンド</t>
    </rPh>
    <rPh sb="337" eb="339">
      <t>ヨサン</t>
    </rPh>
    <rPh sb="340" eb="342">
      <t>ケッサン</t>
    </rPh>
    <rPh sb="345" eb="347">
      <t>ソウキ</t>
    </rPh>
    <rPh sb="348" eb="350">
      <t>キギョウ</t>
    </rPh>
    <rPh sb="350" eb="352">
      <t>カイケイ</t>
    </rPh>
    <rPh sb="353" eb="355">
      <t>イコウ</t>
    </rPh>
    <phoneticPr fontId="4"/>
  </si>
  <si>
    <t xml:space="preserve">　益田市の公共下水道事業は、「経営の健全性」に関する経営指標について、「企業債残高対事業規模比率」は、事業着手後間がなく、しばらくは投資が続くため、企業債残高は増加し、当該数値は高くなると想定される。このため投資規模の適正化を図るとともに接続率の向上に努め、使用料収入の増加に取り組む必要がある。
　「経営の効率性」に関する経営指標について、類似団体と比較すると、「経費回収率」は、平均値を上回ってはいるものの、平成21年度一部供用開始後間がないため接続率が低く使用料収入が少額なため100％未満となっているが、処理区域内における区画整理事業が完了し、今後住宅化が見込まれることから、今後使用料収入の増加が見込まれ、当該数値は高くなると想定される。また「汚水処理原価」は、ほぼ平均的な数値となっているが、引き続き投資の効率化や維持管理費の削減に努め、接続率の向上による有収水量の増加に取り組む必要がある。
　「施設の効率性」に関する指標について、適切な施設規模を示す「施設利用率」は、供用開始後間がなく接続率が低いため、類似団体と比較して低い数値となっているが、年々接続率は向上しており、今後処理水量の増加が見込まれることから、当該数値は高くなると想定される。また「水洗化率」は、ほぼ平均的な数値となっているが、100％未満となっており、引き続き接続率の向上に取り組む必要がある。
</t>
    <rPh sb="1" eb="4">
      <t>マスダシ</t>
    </rPh>
    <rPh sb="5" eb="7">
      <t>コウキョウ</t>
    </rPh>
    <rPh sb="7" eb="10">
      <t>ゲスイドウ</t>
    </rPh>
    <rPh sb="10" eb="12">
      <t>ジギョウ</t>
    </rPh>
    <rPh sb="151" eb="153">
      <t>ケイエイ</t>
    </rPh>
    <rPh sb="154" eb="157">
      <t>コウリツセイ</t>
    </rPh>
    <rPh sb="159" eb="160">
      <t>カン</t>
    </rPh>
    <rPh sb="162" eb="164">
      <t>ケイエイ</t>
    </rPh>
    <rPh sb="164" eb="166">
      <t>シヒョウ</t>
    </rPh>
    <rPh sb="171" eb="173">
      <t>ルイジ</t>
    </rPh>
    <rPh sb="173" eb="175">
      <t>ダンタイ</t>
    </rPh>
    <rPh sb="176" eb="178">
      <t>ヒカク</t>
    </rPh>
    <rPh sb="183" eb="185">
      <t>ケイヒ</t>
    </rPh>
    <rPh sb="185" eb="187">
      <t>カイシュウ</t>
    </rPh>
    <rPh sb="187" eb="188">
      <t>リツ</t>
    </rPh>
    <rPh sb="191" eb="194">
      <t>ヘイキンチ</t>
    </rPh>
    <rPh sb="195" eb="196">
      <t>ウエ</t>
    </rPh>
    <rPh sb="196" eb="197">
      <t>マワ</t>
    </rPh>
    <rPh sb="206" eb="208">
      <t>ヘイセイ</t>
    </rPh>
    <rPh sb="210" eb="212">
      <t>ネンド</t>
    </rPh>
    <rPh sb="212" eb="214">
      <t>イチブ</t>
    </rPh>
    <rPh sb="214" eb="216">
      <t>キョウヨウ</t>
    </rPh>
    <rPh sb="216" eb="219">
      <t>カイシゴ</t>
    </rPh>
    <rPh sb="219" eb="220">
      <t>マ</t>
    </rPh>
    <rPh sb="225" eb="227">
      <t>セツゾク</t>
    </rPh>
    <rPh sb="227" eb="228">
      <t>リツ</t>
    </rPh>
    <rPh sb="229" eb="230">
      <t>ヒク</t>
    </rPh>
    <rPh sb="231" eb="234">
      <t>シヨウリョウ</t>
    </rPh>
    <rPh sb="234" eb="236">
      <t>シュウニュウ</t>
    </rPh>
    <rPh sb="237" eb="239">
      <t>ショウガク</t>
    </rPh>
    <rPh sb="246" eb="248">
      <t>ミマン</t>
    </rPh>
    <rPh sb="256" eb="258">
      <t>ショリ</t>
    </rPh>
    <rPh sb="258" eb="261">
      <t>クイキナイ</t>
    </rPh>
    <rPh sb="265" eb="267">
      <t>クカク</t>
    </rPh>
    <rPh sb="267" eb="269">
      <t>セイリ</t>
    </rPh>
    <rPh sb="269" eb="271">
      <t>ジギョウ</t>
    </rPh>
    <rPh sb="272" eb="274">
      <t>カンリョウ</t>
    </rPh>
    <rPh sb="276" eb="278">
      <t>コンゴ</t>
    </rPh>
    <rPh sb="278" eb="280">
      <t>ジュウタク</t>
    </rPh>
    <rPh sb="280" eb="281">
      <t>カ</t>
    </rPh>
    <rPh sb="282" eb="284">
      <t>ミコ</t>
    </rPh>
    <rPh sb="292" eb="294">
      <t>コンゴ</t>
    </rPh>
    <rPh sb="294" eb="297">
      <t>シヨウリョウ</t>
    </rPh>
    <rPh sb="297" eb="299">
      <t>シュウニュウ</t>
    </rPh>
    <rPh sb="300" eb="302">
      <t>ゾウカ</t>
    </rPh>
    <rPh sb="303" eb="305">
      <t>ミコ</t>
    </rPh>
    <rPh sb="308" eb="310">
      <t>トウガイ</t>
    </rPh>
    <rPh sb="310" eb="312">
      <t>スウチ</t>
    </rPh>
    <rPh sb="313" eb="314">
      <t>タカ</t>
    </rPh>
    <rPh sb="318" eb="320">
      <t>ソウテイ</t>
    </rPh>
    <rPh sb="327" eb="329">
      <t>オスイ</t>
    </rPh>
    <rPh sb="329" eb="331">
      <t>ショリ</t>
    </rPh>
    <rPh sb="331" eb="333">
      <t>ゲンカ</t>
    </rPh>
    <rPh sb="352" eb="353">
      <t>ヒ</t>
    </rPh>
    <rPh sb="354" eb="355">
      <t>ツヅ</t>
    </rPh>
    <rPh sb="356" eb="358">
      <t>トウシ</t>
    </rPh>
    <rPh sb="359" eb="362">
      <t>コウリツカ</t>
    </rPh>
    <rPh sb="363" eb="365">
      <t>イジ</t>
    </rPh>
    <rPh sb="365" eb="368">
      <t>カンリヒ</t>
    </rPh>
    <rPh sb="369" eb="371">
      <t>サクゲン</t>
    </rPh>
    <rPh sb="372" eb="373">
      <t>ツト</t>
    </rPh>
    <rPh sb="375" eb="377">
      <t>セツゾク</t>
    </rPh>
    <rPh sb="377" eb="378">
      <t>リツ</t>
    </rPh>
    <rPh sb="379" eb="381">
      <t>コウジョウ</t>
    </rPh>
    <rPh sb="392" eb="393">
      <t>ト</t>
    </rPh>
    <rPh sb="394" eb="395">
      <t>ク</t>
    </rPh>
    <rPh sb="405" eb="407">
      <t>シセツ</t>
    </rPh>
    <rPh sb="408" eb="411">
      <t>コウリツセイ</t>
    </rPh>
    <rPh sb="413" eb="414">
      <t>カン</t>
    </rPh>
    <rPh sb="416" eb="418">
      <t>シヒョウ</t>
    </rPh>
    <rPh sb="423" eb="425">
      <t>テキセツ</t>
    </rPh>
    <rPh sb="426" eb="428">
      <t>シセツ</t>
    </rPh>
    <rPh sb="428" eb="430">
      <t>キボ</t>
    </rPh>
    <rPh sb="431" eb="432">
      <t>シメ</t>
    </rPh>
    <rPh sb="434" eb="436">
      <t>シセツ</t>
    </rPh>
    <rPh sb="436" eb="438">
      <t>リヨウ</t>
    </rPh>
    <rPh sb="438" eb="439">
      <t>リツ</t>
    </rPh>
    <rPh sb="442" eb="444">
      <t>キョウヨウ</t>
    </rPh>
    <rPh sb="444" eb="447">
      <t>カイシゴ</t>
    </rPh>
    <rPh sb="447" eb="448">
      <t>マ</t>
    </rPh>
    <rPh sb="451" eb="453">
      <t>セツゾク</t>
    </rPh>
    <rPh sb="453" eb="454">
      <t>リツ</t>
    </rPh>
    <rPh sb="455" eb="456">
      <t>ヒク</t>
    </rPh>
    <rPh sb="460" eb="462">
      <t>ルイジ</t>
    </rPh>
    <rPh sb="462" eb="464">
      <t>ダンタイ</t>
    </rPh>
    <rPh sb="465" eb="467">
      <t>ヒカク</t>
    </rPh>
    <rPh sb="469" eb="470">
      <t>ヒク</t>
    </rPh>
    <rPh sb="471" eb="473">
      <t>スウチ</t>
    </rPh>
    <rPh sb="481" eb="483">
      <t>ネンネン</t>
    </rPh>
    <rPh sb="483" eb="485">
      <t>セツゾク</t>
    </rPh>
    <rPh sb="485" eb="486">
      <t>リツ</t>
    </rPh>
    <rPh sb="487" eb="489">
      <t>コウジョウ</t>
    </rPh>
    <rPh sb="494" eb="496">
      <t>コンゴ</t>
    </rPh>
    <rPh sb="496" eb="498">
      <t>ショリ</t>
    </rPh>
    <rPh sb="498" eb="500">
      <t>スイリョウ</t>
    </rPh>
    <rPh sb="501" eb="503">
      <t>ゾウカ</t>
    </rPh>
    <rPh sb="504" eb="506">
      <t>ミコ</t>
    </rPh>
    <rPh sb="514" eb="516">
      <t>トウガイ</t>
    </rPh>
    <rPh sb="516" eb="518">
      <t>スウチ</t>
    </rPh>
    <rPh sb="519" eb="520">
      <t>タカ</t>
    </rPh>
    <rPh sb="524" eb="526">
      <t>ソウテイ</t>
    </rPh>
    <rPh sb="533" eb="535">
      <t>スイセン</t>
    </rPh>
    <rPh sb="535" eb="536">
      <t>カ</t>
    </rPh>
    <rPh sb="536" eb="537">
      <t>リツ</t>
    </rPh>
    <rPh sb="542" eb="545">
      <t>ヘイキンテキ</t>
    </rPh>
    <rPh sb="546" eb="548">
      <t>スウチ</t>
    </rPh>
    <rPh sb="560" eb="562">
      <t>ミマン</t>
    </rPh>
    <rPh sb="569" eb="570">
      <t>ヒ</t>
    </rPh>
    <rPh sb="571" eb="572">
      <t>ツヅ</t>
    </rPh>
    <rPh sb="573" eb="575">
      <t>セツゾク</t>
    </rPh>
    <rPh sb="575" eb="576">
      <t>リツ</t>
    </rPh>
    <rPh sb="577" eb="579">
      <t>コウジョウ</t>
    </rPh>
    <rPh sb="580" eb="581">
      <t>ト</t>
    </rPh>
    <rPh sb="582" eb="583">
      <t>ク</t>
    </rPh>
    <rPh sb="584" eb="58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</si>
</sst>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3168640"/>
        <c:axId val="14317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7.0000000000000007E-2</c:v>
                </c:pt>
                <c:pt idx="1">
                  <c:v>0</c:v>
                </c:pt>
                <c:pt idx="2" formatCode="#,##0.00;&quot;△&quot;#,##0.00;&quot;-&quot;">
                  <c:v>0.14000000000000001</c:v>
                </c:pt>
                <c:pt idx="3">
                  <c:v>0</c:v>
                </c:pt>
                <c:pt idx="4" formatCode="#,##0.00;&quot;△&quot;#,##0.00;&quot;-&quot;">
                  <c:v>0.17</c:v>
                </c:pt>
              </c:numCache>
            </c:numRef>
          </c:val>
          <c:smooth val="0"/>
        </c:ser>
        <c:dLbls>
          <c:showLegendKey val="0"/>
          <c:showVal val="0"/>
          <c:showCatName val="0"/>
          <c:showSerName val="0"/>
          <c:showPercent val="0"/>
          <c:showBubbleSize val="0"/>
        </c:dLbls>
        <c:marker val="1"/>
        <c:smooth val="0"/>
        <c:axId val="143168640"/>
        <c:axId val="143170560"/>
      </c:lineChart>
      <c:dateAx>
        <c:axId val="143168640"/>
        <c:scaling>
          <c:orientation val="minMax"/>
        </c:scaling>
        <c:delete val="1"/>
        <c:axPos val="b"/>
        <c:numFmt formatCode="ge" sourceLinked="1"/>
        <c:majorTickMark val="none"/>
        <c:minorTickMark val="none"/>
        <c:tickLblPos val="none"/>
        <c:crossAx val="143170560"/>
        <c:crosses val="autoZero"/>
        <c:auto val="1"/>
        <c:lblOffset val="100"/>
        <c:baseTimeUnit val="years"/>
      </c:dateAx>
      <c:valAx>
        <c:axId val="14317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16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1" l="0.70000000000000062" r="0.70000000000000062" t="0.750000000000012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9.5299999999999994</c:v>
                </c:pt>
                <c:pt idx="1">
                  <c:v>13.82</c:v>
                </c:pt>
                <c:pt idx="2">
                  <c:v>14.47</c:v>
                </c:pt>
                <c:pt idx="3">
                  <c:v>18.53</c:v>
                </c:pt>
                <c:pt idx="4">
                  <c:v>21.59</c:v>
                </c:pt>
              </c:numCache>
            </c:numRef>
          </c:val>
        </c:ser>
        <c:dLbls>
          <c:showLegendKey val="0"/>
          <c:showVal val="0"/>
          <c:showCatName val="0"/>
          <c:showSerName val="0"/>
          <c:showPercent val="0"/>
          <c:showBubbleSize val="0"/>
        </c:dLbls>
        <c:gapWidth val="150"/>
        <c:axId val="144057856"/>
        <c:axId val="14405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c:v>
                </c:pt>
                <c:pt idx="1">
                  <c:v>41.48</c:v>
                </c:pt>
                <c:pt idx="2">
                  <c:v>41.95</c:v>
                </c:pt>
                <c:pt idx="3">
                  <c:v>40.71</c:v>
                </c:pt>
                <c:pt idx="4">
                  <c:v>43.53</c:v>
                </c:pt>
              </c:numCache>
            </c:numRef>
          </c:val>
          <c:smooth val="0"/>
        </c:ser>
        <c:dLbls>
          <c:showLegendKey val="0"/>
          <c:showVal val="0"/>
          <c:showCatName val="0"/>
          <c:showSerName val="0"/>
          <c:showPercent val="0"/>
          <c:showBubbleSize val="0"/>
        </c:dLbls>
        <c:marker val="1"/>
        <c:smooth val="0"/>
        <c:axId val="144057856"/>
        <c:axId val="144059776"/>
      </c:lineChart>
      <c:dateAx>
        <c:axId val="144057856"/>
        <c:scaling>
          <c:orientation val="minMax"/>
        </c:scaling>
        <c:delete val="1"/>
        <c:axPos val="b"/>
        <c:numFmt formatCode="ge" sourceLinked="1"/>
        <c:majorTickMark val="none"/>
        <c:minorTickMark val="none"/>
        <c:tickLblPos val="none"/>
        <c:crossAx val="144059776"/>
        <c:crosses val="autoZero"/>
        <c:auto val="1"/>
        <c:lblOffset val="100"/>
        <c:baseTimeUnit val="years"/>
      </c:dateAx>
      <c:valAx>
        <c:axId val="14405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05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40.64</c:v>
                </c:pt>
                <c:pt idx="1">
                  <c:v>48.48</c:v>
                </c:pt>
                <c:pt idx="2">
                  <c:v>53.23</c:v>
                </c:pt>
                <c:pt idx="3">
                  <c:v>62.18</c:v>
                </c:pt>
                <c:pt idx="4">
                  <c:v>72.819999999999993</c:v>
                </c:pt>
              </c:numCache>
            </c:numRef>
          </c:val>
        </c:ser>
        <c:dLbls>
          <c:showLegendKey val="0"/>
          <c:showVal val="0"/>
          <c:showCatName val="0"/>
          <c:showSerName val="0"/>
          <c:showPercent val="0"/>
          <c:showBubbleSize val="0"/>
        </c:dLbls>
        <c:gapWidth val="150"/>
        <c:axId val="144086144"/>
        <c:axId val="14408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64.55</c:v>
                </c:pt>
                <c:pt idx="1">
                  <c:v>65.739999999999995</c:v>
                </c:pt>
                <c:pt idx="2">
                  <c:v>64.459999999999994</c:v>
                </c:pt>
                <c:pt idx="3">
                  <c:v>63.45</c:v>
                </c:pt>
                <c:pt idx="4">
                  <c:v>64.14</c:v>
                </c:pt>
              </c:numCache>
            </c:numRef>
          </c:val>
          <c:smooth val="0"/>
        </c:ser>
        <c:dLbls>
          <c:showLegendKey val="0"/>
          <c:showVal val="0"/>
          <c:showCatName val="0"/>
          <c:showSerName val="0"/>
          <c:showPercent val="0"/>
          <c:showBubbleSize val="0"/>
        </c:dLbls>
        <c:marker val="1"/>
        <c:smooth val="0"/>
        <c:axId val="144086144"/>
        <c:axId val="144088064"/>
      </c:lineChart>
      <c:dateAx>
        <c:axId val="144086144"/>
        <c:scaling>
          <c:orientation val="minMax"/>
        </c:scaling>
        <c:delete val="1"/>
        <c:axPos val="b"/>
        <c:numFmt formatCode="ge" sourceLinked="1"/>
        <c:majorTickMark val="none"/>
        <c:minorTickMark val="none"/>
        <c:tickLblPos val="none"/>
        <c:crossAx val="144088064"/>
        <c:crosses val="autoZero"/>
        <c:auto val="1"/>
        <c:lblOffset val="100"/>
        <c:baseTimeUnit val="years"/>
      </c:dateAx>
      <c:valAx>
        <c:axId val="14408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08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3701688848878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99.91</c:v>
                </c:pt>
                <c:pt idx="1">
                  <c:v>99.86</c:v>
                </c:pt>
                <c:pt idx="2">
                  <c:v>93.88</c:v>
                </c:pt>
                <c:pt idx="3">
                  <c:v>87.78</c:v>
                </c:pt>
                <c:pt idx="4">
                  <c:v>82.85</c:v>
                </c:pt>
              </c:numCache>
            </c:numRef>
          </c:val>
        </c:ser>
        <c:dLbls>
          <c:showLegendKey val="0"/>
          <c:showVal val="0"/>
          <c:showCatName val="0"/>
          <c:showSerName val="0"/>
          <c:showPercent val="0"/>
          <c:showBubbleSize val="0"/>
        </c:dLbls>
        <c:gapWidth val="150"/>
        <c:axId val="143676160"/>
        <c:axId val="14367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676160"/>
        <c:axId val="143678080"/>
      </c:lineChart>
      <c:dateAx>
        <c:axId val="143676160"/>
        <c:scaling>
          <c:orientation val="minMax"/>
        </c:scaling>
        <c:delete val="1"/>
        <c:axPos val="b"/>
        <c:numFmt formatCode="ge" sourceLinked="1"/>
        <c:majorTickMark val="none"/>
        <c:minorTickMark val="none"/>
        <c:tickLblPos val="none"/>
        <c:crossAx val="143678080"/>
        <c:crosses val="autoZero"/>
        <c:auto val="1"/>
        <c:lblOffset val="100"/>
        <c:baseTimeUnit val="years"/>
      </c:dateAx>
      <c:valAx>
        <c:axId val="14367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67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3720832"/>
        <c:axId val="14372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720832"/>
        <c:axId val="143722752"/>
      </c:lineChart>
      <c:dateAx>
        <c:axId val="143720832"/>
        <c:scaling>
          <c:orientation val="minMax"/>
        </c:scaling>
        <c:delete val="1"/>
        <c:axPos val="b"/>
        <c:numFmt formatCode="ge" sourceLinked="1"/>
        <c:majorTickMark val="none"/>
        <c:minorTickMark val="none"/>
        <c:tickLblPos val="none"/>
        <c:crossAx val="143722752"/>
        <c:crosses val="autoZero"/>
        <c:auto val="1"/>
        <c:lblOffset val="100"/>
        <c:baseTimeUnit val="years"/>
      </c:dateAx>
      <c:valAx>
        <c:axId val="14372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2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3749120"/>
        <c:axId val="14375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749120"/>
        <c:axId val="143751040"/>
      </c:lineChart>
      <c:dateAx>
        <c:axId val="143749120"/>
        <c:scaling>
          <c:orientation val="minMax"/>
        </c:scaling>
        <c:delete val="1"/>
        <c:axPos val="b"/>
        <c:numFmt formatCode="ge" sourceLinked="1"/>
        <c:majorTickMark val="none"/>
        <c:minorTickMark val="none"/>
        <c:tickLblPos val="none"/>
        <c:crossAx val="143751040"/>
        <c:crosses val="autoZero"/>
        <c:auto val="1"/>
        <c:lblOffset val="100"/>
        <c:baseTimeUnit val="years"/>
      </c:dateAx>
      <c:valAx>
        <c:axId val="14375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4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3812096"/>
        <c:axId val="14381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812096"/>
        <c:axId val="143814016"/>
      </c:lineChart>
      <c:dateAx>
        <c:axId val="143812096"/>
        <c:scaling>
          <c:orientation val="minMax"/>
        </c:scaling>
        <c:delete val="1"/>
        <c:axPos val="b"/>
        <c:numFmt formatCode="ge" sourceLinked="1"/>
        <c:majorTickMark val="none"/>
        <c:minorTickMark val="none"/>
        <c:tickLblPos val="none"/>
        <c:crossAx val="143814016"/>
        <c:crosses val="autoZero"/>
        <c:auto val="1"/>
        <c:lblOffset val="100"/>
        <c:baseTimeUnit val="years"/>
      </c:dateAx>
      <c:valAx>
        <c:axId val="14381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81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3826304"/>
        <c:axId val="14383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826304"/>
        <c:axId val="143832576"/>
      </c:lineChart>
      <c:dateAx>
        <c:axId val="143826304"/>
        <c:scaling>
          <c:orientation val="minMax"/>
        </c:scaling>
        <c:delete val="1"/>
        <c:axPos val="b"/>
        <c:numFmt formatCode="ge" sourceLinked="1"/>
        <c:majorTickMark val="none"/>
        <c:minorTickMark val="none"/>
        <c:tickLblPos val="none"/>
        <c:crossAx val="143832576"/>
        <c:crosses val="autoZero"/>
        <c:auto val="1"/>
        <c:lblOffset val="100"/>
        <c:baseTimeUnit val="years"/>
      </c:dateAx>
      <c:valAx>
        <c:axId val="14383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82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formatCode="#,##0.00;&quot;△&quot;#,##0.00">
                  <c:v>0</c:v>
                </c:pt>
                <c:pt idx="1">
                  <c:v>629.15</c:v>
                </c:pt>
                <c:pt idx="2">
                  <c:v>1802.12</c:v>
                </c:pt>
                <c:pt idx="3">
                  <c:v>1783.8</c:v>
                </c:pt>
                <c:pt idx="4">
                  <c:v>2851.9</c:v>
                </c:pt>
              </c:numCache>
            </c:numRef>
          </c:val>
        </c:ser>
        <c:dLbls>
          <c:showLegendKey val="0"/>
          <c:showVal val="0"/>
          <c:showCatName val="0"/>
          <c:showSerName val="0"/>
          <c:showPercent val="0"/>
          <c:showBubbleSize val="0"/>
        </c:dLbls>
        <c:gapWidth val="150"/>
        <c:axId val="143883264"/>
        <c:axId val="14388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1897.09</c:v>
                </c:pt>
                <c:pt idx="1">
                  <c:v>1734.34</c:v>
                </c:pt>
                <c:pt idx="2">
                  <c:v>1791.46</c:v>
                </c:pt>
                <c:pt idx="3">
                  <c:v>1826.49</c:v>
                </c:pt>
                <c:pt idx="4">
                  <c:v>1696.96</c:v>
                </c:pt>
              </c:numCache>
            </c:numRef>
          </c:val>
          <c:smooth val="0"/>
        </c:ser>
        <c:dLbls>
          <c:showLegendKey val="0"/>
          <c:showVal val="0"/>
          <c:showCatName val="0"/>
          <c:showSerName val="0"/>
          <c:showPercent val="0"/>
          <c:showBubbleSize val="0"/>
        </c:dLbls>
        <c:marker val="1"/>
        <c:smooth val="0"/>
        <c:axId val="143883264"/>
        <c:axId val="143885440"/>
      </c:lineChart>
      <c:dateAx>
        <c:axId val="143883264"/>
        <c:scaling>
          <c:orientation val="minMax"/>
        </c:scaling>
        <c:delete val="1"/>
        <c:axPos val="b"/>
        <c:numFmt formatCode="ge" sourceLinked="1"/>
        <c:majorTickMark val="none"/>
        <c:minorTickMark val="none"/>
        <c:tickLblPos val="none"/>
        <c:crossAx val="143885440"/>
        <c:crosses val="autoZero"/>
        <c:auto val="1"/>
        <c:lblOffset val="100"/>
        <c:baseTimeUnit val="years"/>
      </c:dateAx>
      <c:valAx>
        <c:axId val="14388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88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64.400000000000006</c:v>
                </c:pt>
                <c:pt idx="1">
                  <c:v>108.66</c:v>
                </c:pt>
                <c:pt idx="2">
                  <c:v>86.95</c:v>
                </c:pt>
                <c:pt idx="3">
                  <c:v>78.95</c:v>
                </c:pt>
                <c:pt idx="4">
                  <c:v>63.75</c:v>
                </c:pt>
              </c:numCache>
            </c:numRef>
          </c:val>
        </c:ser>
        <c:dLbls>
          <c:showLegendKey val="0"/>
          <c:showVal val="0"/>
          <c:showCatName val="0"/>
          <c:showSerName val="0"/>
          <c:showPercent val="0"/>
          <c:showBubbleSize val="0"/>
        </c:dLbls>
        <c:gapWidth val="150"/>
        <c:axId val="143911552"/>
        <c:axId val="14398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55.28</c:v>
                </c:pt>
                <c:pt idx="1">
                  <c:v>55.91</c:v>
                </c:pt>
                <c:pt idx="2">
                  <c:v>51.28</c:v>
                </c:pt>
                <c:pt idx="3">
                  <c:v>48</c:v>
                </c:pt>
                <c:pt idx="4">
                  <c:v>47.23</c:v>
                </c:pt>
              </c:numCache>
            </c:numRef>
          </c:val>
          <c:smooth val="0"/>
        </c:ser>
        <c:dLbls>
          <c:showLegendKey val="0"/>
          <c:showVal val="0"/>
          <c:showCatName val="0"/>
          <c:showSerName val="0"/>
          <c:showPercent val="0"/>
          <c:showBubbleSize val="0"/>
        </c:dLbls>
        <c:marker val="1"/>
        <c:smooth val="0"/>
        <c:axId val="143911552"/>
        <c:axId val="143983360"/>
      </c:lineChart>
      <c:dateAx>
        <c:axId val="143911552"/>
        <c:scaling>
          <c:orientation val="minMax"/>
        </c:scaling>
        <c:delete val="1"/>
        <c:axPos val="b"/>
        <c:numFmt formatCode="ge" sourceLinked="1"/>
        <c:majorTickMark val="none"/>
        <c:minorTickMark val="none"/>
        <c:tickLblPos val="none"/>
        <c:crossAx val="143983360"/>
        <c:crosses val="autoZero"/>
        <c:auto val="1"/>
        <c:lblOffset val="100"/>
        <c:baseTimeUnit val="years"/>
      </c:dateAx>
      <c:valAx>
        <c:axId val="14398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91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361.55</c:v>
                </c:pt>
                <c:pt idx="1">
                  <c:v>218.78</c:v>
                </c:pt>
                <c:pt idx="2">
                  <c:v>274.77</c:v>
                </c:pt>
                <c:pt idx="3">
                  <c:v>305.23</c:v>
                </c:pt>
                <c:pt idx="4">
                  <c:v>388.35</c:v>
                </c:pt>
              </c:numCache>
            </c:numRef>
          </c:val>
        </c:ser>
        <c:dLbls>
          <c:showLegendKey val="0"/>
          <c:showVal val="0"/>
          <c:showCatName val="0"/>
          <c:showSerName val="0"/>
          <c:showPercent val="0"/>
          <c:showBubbleSize val="0"/>
        </c:dLbls>
        <c:gapWidth val="150"/>
        <c:axId val="144000896"/>
        <c:axId val="14403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290.75</c:v>
                </c:pt>
                <c:pt idx="1">
                  <c:v>284.98</c:v>
                </c:pt>
                <c:pt idx="2">
                  <c:v>311.81</c:v>
                </c:pt>
                <c:pt idx="3">
                  <c:v>334.37</c:v>
                </c:pt>
                <c:pt idx="4">
                  <c:v>351.41</c:v>
                </c:pt>
              </c:numCache>
            </c:numRef>
          </c:val>
          <c:smooth val="0"/>
        </c:ser>
        <c:dLbls>
          <c:showLegendKey val="0"/>
          <c:showVal val="0"/>
          <c:showCatName val="0"/>
          <c:showSerName val="0"/>
          <c:showPercent val="0"/>
          <c:showBubbleSize val="0"/>
        </c:dLbls>
        <c:marker val="1"/>
        <c:smooth val="0"/>
        <c:axId val="144000896"/>
        <c:axId val="144035840"/>
      </c:lineChart>
      <c:dateAx>
        <c:axId val="144000896"/>
        <c:scaling>
          <c:orientation val="minMax"/>
        </c:scaling>
        <c:delete val="1"/>
        <c:axPos val="b"/>
        <c:numFmt formatCode="ge" sourceLinked="1"/>
        <c:majorTickMark val="none"/>
        <c:minorTickMark val="none"/>
        <c:tickLblPos val="none"/>
        <c:crossAx val="144035840"/>
        <c:crosses val="autoZero"/>
        <c:auto val="1"/>
        <c:lblOffset val="100"/>
        <c:baseTimeUnit val="years"/>
      </c:dateAx>
      <c:valAx>
        <c:axId val="14403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00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L23"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島根県　益田市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Cd3</v>
      </c>
      <c r="X8" s="70"/>
      <c r="Y8" s="70"/>
      <c r="Z8" s="70"/>
      <c r="AA8" s="70"/>
      <c r="AB8" s="70"/>
      <c r="AC8" s="70"/>
      <c r="AD8" s="3"/>
      <c r="AE8" s="3"/>
      <c r="AF8" s="3"/>
      <c r="AG8" s="3"/>
      <c r="AH8" s="3"/>
      <c r="AI8" s="3"/>
      <c r="AJ8" s="3"/>
      <c r="AK8" s="3"/>
      <c r="AL8" s="64">
        <f>データ!R6</f>
        <v>49281</v>
      </c>
      <c r="AM8" s="64"/>
      <c r="AN8" s="64"/>
      <c r="AO8" s="64"/>
      <c r="AP8" s="64"/>
      <c r="AQ8" s="64"/>
      <c r="AR8" s="64"/>
      <c r="AS8" s="64"/>
      <c r="AT8" s="63">
        <f>データ!S6</f>
        <v>733.19</v>
      </c>
      <c r="AU8" s="63"/>
      <c r="AV8" s="63"/>
      <c r="AW8" s="63"/>
      <c r="AX8" s="63"/>
      <c r="AY8" s="63"/>
      <c r="AZ8" s="63"/>
      <c r="BA8" s="63"/>
      <c r="BB8" s="63">
        <f>データ!T6</f>
        <v>67.209999999999994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4.3600000000000003</v>
      </c>
      <c r="Q10" s="63"/>
      <c r="R10" s="63"/>
      <c r="S10" s="63"/>
      <c r="T10" s="63"/>
      <c r="U10" s="63"/>
      <c r="V10" s="63"/>
      <c r="W10" s="63">
        <f>データ!P6</f>
        <v>98.67</v>
      </c>
      <c r="X10" s="63"/>
      <c r="Y10" s="63"/>
      <c r="Z10" s="63"/>
      <c r="AA10" s="63"/>
      <c r="AB10" s="63"/>
      <c r="AC10" s="63"/>
      <c r="AD10" s="64">
        <f>データ!Q6</f>
        <v>4428</v>
      </c>
      <c r="AE10" s="64"/>
      <c r="AF10" s="64"/>
      <c r="AG10" s="64"/>
      <c r="AH10" s="64"/>
      <c r="AI10" s="64"/>
      <c r="AJ10" s="64"/>
      <c r="AK10" s="2"/>
      <c r="AL10" s="64">
        <f>データ!U6</f>
        <v>2134</v>
      </c>
      <c r="AM10" s="64"/>
      <c r="AN10" s="64"/>
      <c r="AO10" s="64"/>
      <c r="AP10" s="64"/>
      <c r="AQ10" s="64"/>
      <c r="AR10" s="64"/>
      <c r="AS10" s="64"/>
      <c r="AT10" s="63">
        <f>データ!V6</f>
        <v>0.97</v>
      </c>
      <c r="AU10" s="63"/>
      <c r="AV10" s="63"/>
      <c r="AW10" s="63"/>
      <c r="AX10" s="63"/>
      <c r="AY10" s="63"/>
      <c r="AZ10" s="63"/>
      <c r="BA10" s="63"/>
      <c r="BB10" s="63">
        <f>データ!W6</f>
        <v>2200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322041</v>
      </c>
      <c r="D6" s="31">
        <f t="shared" si="3"/>
        <v>47</v>
      </c>
      <c r="E6" s="31">
        <f t="shared" si="3"/>
        <v>17</v>
      </c>
      <c r="F6" s="31">
        <f t="shared" si="3"/>
        <v>1</v>
      </c>
      <c r="G6" s="31">
        <f t="shared" si="3"/>
        <v>0</v>
      </c>
      <c r="H6" s="31" t="str">
        <f t="shared" si="3"/>
        <v>島根県　益田市</v>
      </c>
      <c r="I6" s="31" t="str">
        <f t="shared" si="3"/>
        <v>法非適用</v>
      </c>
      <c r="J6" s="31" t="str">
        <f t="shared" si="3"/>
        <v>下水道事業</v>
      </c>
      <c r="K6" s="31" t="str">
        <f t="shared" si="3"/>
        <v>公共下水道</v>
      </c>
      <c r="L6" s="31" t="str">
        <f t="shared" si="3"/>
        <v>Cd3</v>
      </c>
      <c r="M6" s="32" t="str">
        <f t="shared" si="3"/>
        <v>-</v>
      </c>
      <c r="N6" s="32" t="str">
        <f t="shared" si="3"/>
        <v>該当数値なし</v>
      </c>
      <c r="O6" s="32">
        <f t="shared" si="3"/>
        <v>4.3600000000000003</v>
      </c>
      <c r="P6" s="32">
        <f t="shared" si="3"/>
        <v>98.67</v>
      </c>
      <c r="Q6" s="32">
        <f t="shared" si="3"/>
        <v>4428</v>
      </c>
      <c r="R6" s="32">
        <f t="shared" si="3"/>
        <v>49281</v>
      </c>
      <c r="S6" s="32">
        <f t="shared" si="3"/>
        <v>733.19</v>
      </c>
      <c r="T6" s="32">
        <f t="shared" si="3"/>
        <v>67.209999999999994</v>
      </c>
      <c r="U6" s="32">
        <f t="shared" si="3"/>
        <v>2134</v>
      </c>
      <c r="V6" s="32">
        <f t="shared" si="3"/>
        <v>0.97</v>
      </c>
      <c r="W6" s="32">
        <f t="shared" si="3"/>
        <v>2200</v>
      </c>
      <c r="X6" s="33">
        <f>IF(X7="",NA(),X7)</f>
        <v>99.91</v>
      </c>
      <c r="Y6" s="33">
        <f t="shared" ref="Y6:AG6" si="4">IF(Y7="",NA(),Y7)</f>
        <v>99.86</v>
      </c>
      <c r="Z6" s="33">
        <f t="shared" si="4"/>
        <v>93.88</v>
      </c>
      <c r="AA6" s="33">
        <f t="shared" si="4"/>
        <v>87.78</v>
      </c>
      <c r="AB6" s="33">
        <f t="shared" si="4"/>
        <v>82.85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3">
        <f t="shared" ref="BF6:BN6" si="7">IF(BF7="",NA(),BF7)</f>
        <v>629.15</v>
      </c>
      <c r="BG6" s="33">
        <f t="shared" si="7"/>
        <v>1802.12</v>
      </c>
      <c r="BH6" s="33">
        <f t="shared" si="7"/>
        <v>1783.8</v>
      </c>
      <c r="BI6" s="33">
        <f t="shared" si="7"/>
        <v>2851.9</v>
      </c>
      <c r="BJ6" s="33">
        <f t="shared" si="7"/>
        <v>1897.09</v>
      </c>
      <c r="BK6" s="33">
        <f t="shared" si="7"/>
        <v>1734.34</v>
      </c>
      <c r="BL6" s="33">
        <f t="shared" si="7"/>
        <v>1791.46</v>
      </c>
      <c r="BM6" s="33">
        <f t="shared" si="7"/>
        <v>1826.49</v>
      </c>
      <c r="BN6" s="33">
        <f t="shared" si="7"/>
        <v>1696.96</v>
      </c>
      <c r="BO6" s="32" t="str">
        <f>IF(BO7="","",IF(BO7="-","【-】","【"&amp;SUBSTITUTE(TEXT(BO7,"#,##0.00"),"-","△")&amp;"】"))</f>
        <v>【776.35】</v>
      </c>
      <c r="BP6" s="33">
        <f>IF(BP7="",NA(),BP7)</f>
        <v>64.400000000000006</v>
      </c>
      <c r="BQ6" s="33">
        <f t="shared" ref="BQ6:BY6" si="8">IF(BQ7="",NA(),BQ7)</f>
        <v>108.66</v>
      </c>
      <c r="BR6" s="33">
        <f t="shared" si="8"/>
        <v>86.95</v>
      </c>
      <c r="BS6" s="33">
        <f t="shared" si="8"/>
        <v>78.95</v>
      </c>
      <c r="BT6" s="33">
        <f t="shared" si="8"/>
        <v>63.75</v>
      </c>
      <c r="BU6" s="33">
        <f t="shared" si="8"/>
        <v>55.28</v>
      </c>
      <c r="BV6" s="33">
        <f t="shared" si="8"/>
        <v>55.91</v>
      </c>
      <c r="BW6" s="33">
        <f t="shared" si="8"/>
        <v>51.28</v>
      </c>
      <c r="BX6" s="33">
        <f t="shared" si="8"/>
        <v>48</v>
      </c>
      <c r="BY6" s="33">
        <f t="shared" si="8"/>
        <v>47.23</v>
      </c>
      <c r="BZ6" s="32" t="str">
        <f>IF(BZ7="","",IF(BZ7="-","【-】","【"&amp;SUBSTITUTE(TEXT(BZ7,"#,##0.00"),"-","△")&amp;"】"))</f>
        <v>【96.57】</v>
      </c>
      <c r="CA6" s="33">
        <f>IF(CA7="",NA(),CA7)</f>
        <v>361.55</v>
      </c>
      <c r="CB6" s="33">
        <f t="shared" ref="CB6:CJ6" si="9">IF(CB7="",NA(),CB7)</f>
        <v>218.78</v>
      </c>
      <c r="CC6" s="33">
        <f t="shared" si="9"/>
        <v>274.77</v>
      </c>
      <c r="CD6" s="33">
        <f t="shared" si="9"/>
        <v>305.23</v>
      </c>
      <c r="CE6" s="33">
        <f t="shared" si="9"/>
        <v>388.35</v>
      </c>
      <c r="CF6" s="33">
        <f t="shared" si="9"/>
        <v>290.75</v>
      </c>
      <c r="CG6" s="33">
        <f t="shared" si="9"/>
        <v>284.98</v>
      </c>
      <c r="CH6" s="33">
        <f t="shared" si="9"/>
        <v>311.81</v>
      </c>
      <c r="CI6" s="33">
        <f t="shared" si="9"/>
        <v>334.37</v>
      </c>
      <c r="CJ6" s="33">
        <f t="shared" si="9"/>
        <v>351.41</v>
      </c>
      <c r="CK6" s="32" t="str">
        <f>IF(CK7="","",IF(CK7="-","【-】","【"&amp;SUBSTITUTE(TEXT(CK7,"#,##0.00"),"-","△")&amp;"】"))</f>
        <v>【142.28】</v>
      </c>
      <c r="CL6" s="33">
        <f>IF(CL7="",NA(),CL7)</f>
        <v>9.5299999999999994</v>
      </c>
      <c r="CM6" s="33">
        <f t="shared" ref="CM6:CU6" si="10">IF(CM7="",NA(),CM7)</f>
        <v>13.82</v>
      </c>
      <c r="CN6" s="33">
        <f t="shared" si="10"/>
        <v>14.47</v>
      </c>
      <c r="CO6" s="33">
        <f t="shared" si="10"/>
        <v>18.53</v>
      </c>
      <c r="CP6" s="33">
        <f t="shared" si="10"/>
        <v>21.59</v>
      </c>
      <c r="CQ6" s="33">
        <f t="shared" si="10"/>
        <v>38.97</v>
      </c>
      <c r="CR6" s="33">
        <f t="shared" si="10"/>
        <v>41.48</v>
      </c>
      <c r="CS6" s="33">
        <f t="shared" si="10"/>
        <v>41.95</v>
      </c>
      <c r="CT6" s="33">
        <f t="shared" si="10"/>
        <v>40.71</v>
      </c>
      <c r="CU6" s="33">
        <f t="shared" si="10"/>
        <v>43.53</v>
      </c>
      <c r="CV6" s="32" t="str">
        <f>IF(CV7="","",IF(CV7="-","【-】","【"&amp;SUBSTITUTE(TEXT(CV7,"#,##0.00"),"-","△")&amp;"】"))</f>
        <v>【60.35】</v>
      </c>
      <c r="CW6" s="33">
        <f>IF(CW7="",NA(),CW7)</f>
        <v>40.64</v>
      </c>
      <c r="CX6" s="33">
        <f t="shared" ref="CX6:DF6" si="11">IF(CX7="",NA(),CX7)</f>
        <v>48.48</v>
      </c>
      <c r="CY6" s="33">
        <f t="shared" si="11"/>
        <v>53.23</v>
      </c>
      <c r="CZ6" s="33">
        <f t="shared" si="11"/>
        <v>62.18</v>
      </c>
      <c r="DA6" s="33">
        <f t="shared" si="11"/>
        <v>72.819999999999993</v>
      </c>
      <c r="DB6" s="33">
        <f t="shared" si="11"/>
        <v>64.55</v>
      </c>
      <c r="DC6" s="33">
        <f t="shared" si="11"/>
        <v>65.739999999999995</v>
      </c>
      <c r="DD6" s="33">
        <f t="shared" si="11"/>
        <v>64.459999999999994</v>
      </c>
      <c r="DE6" s="33">
        <f t="shared" si="11"/>
        <v>63.45</v>
      </c>
      <c r="DF6" s="33">
        <f t="shared" si="11"/>
        <v>64.14</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7.0000000000000007E-2</v>
      </c>
      <c r="EJ6" s="32">
        <f t="shared" si="14"/>
        <v>0</v>
      </c>
      <c r="EK6" s="33">
        <f t="shared" si="14"/>
        <v>0.14000000000000001</v>
      </c>
      <c r="EL6" s="32">
        <f t="shared" si="14"/>
        <v>0</v>
      </c>
      <c r="EM6" s="33">
        <f t="shared" si="14"/>
        <v>0.17</v>
      </c>
      <c r="EN6" s="32" t="str">
        <f>IF(EN7="","",IF(EN7="-","【-】","【"&amp;SUBSTITUTE(TEXT(EN7,"#,##0.00"),"-","△")&amp;"】"))</f>
        <v>【0.17】</v>
      </c>
    </row>
    <row r="7" spans="1:144" s="34" customFormat="1">
      <c r="A7" s="26"/>
      <c r="B7" s="35">
        <v>2014</v>
      </c>
      <c r="C7" s="35">
        <v>322041</v>
      </c>
      <c r="D7" s="35">
        <v>47</v>
      </c>
      <c r="E7" s="35">
        <v>17</v>
      </c>
      <c r="F7" s="35">
        <v>1</v>
      </c>
      <c r="G7" s="35">
        <v>0</v>
      </c>
      <c r="H7" s="35" t="s">
        <v>96</v>
      </c>
      <c r="I7" s="35" t="s">
        <v>97</v>
      </c>
      <c r="J7" s="35" t="s">
        <v>98</v>
      </c>
      <c r="K7" s="35" t="s">
        <v>99</v>
      </c>
      <c r="L7" s="35" t="s">
        <v>100</v>
      </c>
      <c r="M7" s="36" t="s">
        <v>101</v>
      </c>
      <c r="N7" s="36" t="s">
        <v>102</v>
      </c>
      <c r="O7" s="36">
        <v>4.3600000000000003</v>
      </c>
      <c r="P7" s="36">
        <v>98.67</v>
      </c>
      <c r="Q7" s="36">
        <v>4428</v>
      </c>
      <c r="R7" s="36">
        <v>49281</v>
      </c>
      <c r="S7" s="36">
        <v>733.19</v>
      </c>
      <c r="T7" s="36">
        <v>67.209999999999994</v>
      </c>
      <c r="U7" s="36">
        <v>2134</v>
      </c>
      <c r="V7" s="36">
        <v>0.97</v>
      </c>
      <c r="W7" s="36">
        <v>2200</v>
      </c>
      <c r="X7" s="36">
        <v>99.91</v>
      </c>
      <c r="Y7" s="36">
        <v>99.86</v>
      </c>
      <c r="Z7" s="36">
        <v>93.88</v>
      </c>
      <c r="AA7" s="36">
        <v>87.78</v>
      </c>
      <c r="AB7" s="36">
        <v>82.85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629.15</v>
      </c>
      <c r="BG7" s="36">
        <v>1802.12</v>
      </c>
      <c r="BH7" s="36">
        <v>1783.8</v>
      </c>
      <c r="BI7" s="36">
        <v>2851.9</v>
      </c>
      <c r="BJ7" s="36">
        <v>1897.09</v>
      </c>
      <c r="BK7" s="36">
        <v>1734.34</v>
      </c>
      <c r="BL7" s="36">
        <v>1791.46</v>
      </c>
      <c r="BM7" s="36">
        <v>1826.49</v>
      </c>
      <c r="BN7" s="36">
        <v>1696.96</v>
      </c>
      <c r="BO7" s="36">
        <v>776.35</v>
      </c>
      <c r="BP7" s="36">
        <v>64.400000000000006</v>
      </c>
      <c r="BQ7" s="36">
        <v>108.66</v>
      </c>
      <c r="BR7" s="36">
        <v>86.95</v>
      </c>
      <c r="BS7" s="36">
        <v>78.95</v>
      </c>
      <c r="BT7" s="36">
        <v>63.75</v>
      </c>
      <c r="BU7" s="36">
        <v>55.28</v>
      </c>
      <c r="BV7" s="36">
        <v>55.91</v>
      </c>
      <c r="BW7" s="36">
        <v>51.28</v>
      </c>
      <c r="BX7" s="36">
        <v>48</v>
      </c>
      <c r="BY7" s="36">
        <v>47.23</v>
      </c>
      <c r="BZ7" s="36">
        <v>96.57</v>
      </c>
      <c r="CA7" s="36">
        <v>361.55</v>
      </c>
      <c r="CB7" s="36">
        <v>218.78</v>
      </c>
      <c r="CC7" s="36">
        <v>274.77</v>
      </c>
      <c r="CD7" s="36">
        <v>305.23</v>
      </c>
      <c r="CE7" s="36">
        <v>388.35</v>
      </c>
      <c r="CF7" s="36">
        <v>290.75</v>
      </c>
      <c r="CG7" s="36">
        <v>284.98</v>
      </c>
      <c r="CH7" s="36">
        <v>311.81</v>
      </c>
      <c r="CI7" s="36">
        <v>334.37</v>
      </c>
      <c r="CJ7" s="36">
        <v>351.41</v>
      </c>
      <c r="CK7" s="36">
        <v>142.28</v>
      </c>
      <c r="CL7" s="36">
        <v>9.5299999999999994</v>
      </c>
      <c r="CM7" s="36">
        <v>13.82</v>
      </c>
      <c r="CN7" s="36">
        <v>14.47</v>
      </c>
      <c r="CO7" s="36">
        <v>18.53</v>
      </c>
      <c r="CP7" s="36">
        <v>21.59</v>
      </c>
      <c r="CQ7" s="36">
        <v>38.97</v>
      </c>
      <c r="CR7" s="36">
        <v>41.48</v>
      </c>
      <c r="CS7" s="36">
        <v>41.95</v>
      </c>
      <c r="CT7" s="36">
        <v>40.71</v>
      </c>
      <c r="CU7" s="36">
        <v>43.53</v>
      </c>
      <c r="CV7" s="36">
        <v>60.35</v>
      </c>
      <c r="CW7" s="36">
        <v>40.64</v>
      </c>
      <c r="CX7" s="36">
        <v>48.48</v>
      </c>
      <c r="CY7" s="36">
        <v>53.23</v>
      </c>
      <c r="CZ7" s="36">
        <v>62.18</v>
      </c>
      <c r="DA7" s="36">
        <v>72.819999999999993</v>
      </c>
      <c r="DB7" s="36">
        <v>64.55</v>
      </c>
      <c r="DC7" s="36">
        <v>65.739999999999995</v>
      </c>
      <c r="DD7" s="36">
        <v>64.459999999999994</v>
      </c>
      <c r="DE7" s="36">
        <v>63.45</v>
      </c>
      <c r="DF7" s="36">
        <v>64.14</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7.0000000000000007E-2</v>
      </c>
      <c r="EJ7" s="36">
        <v>0</v>
      </c>
      <c r="EK7" s="36">
        <v>0.14000000000000001</v>
      </c>
      <c r="EL7" s="36">
        <v>0</v>
      </c>
      <c r="EM7" s="36">
        <v>0.17</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2016-02-23T04:18:54Z</cp:lastPrinted>
  <dcterms:created xsi:type="dcterms:W3CDTF">2016-02-03T08:55:50Z</dcterms:created>
  <dcterms:modified xsi:type="dcterms:W3CDTF">2016-02-25T01:38:12Z</dcterms:modified>
</cp:coreProperties>
</file>