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00_下水道管理課\企画管理係\調査・報告関係\調査関係\Ｈ２７\経営比較分析表【H27.8.10財政課】\分析依頼【H28.01 財政課】\【差替】47法非適用171～181下水道事業①\"/>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<sst xmlns="http://schemas.openxmlformats.org/spreadsheetml/2006/main" count="221" uniqueCount="111">
  <si>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</si>
  <si>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</si>
  <si>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</si>
  <si>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</si>
  <si>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</si>
  <si>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</si>
  <si>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</si>
  <si>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</si>
  <si>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</si>
  <si>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</si>
  <si>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</si>
  <si>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</si>
  <si>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</si>
  <si>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</si>
  <si>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</si>
  <si>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</si>
  <si>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</si>
  <si>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</si>
  <si>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</si>
  <si>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</si>
  <si>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</si>
  <si>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</si>
  <si>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</si>
  <si>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</si>
  <si>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</si>
  <si>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</si>
  <si>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</si>
  <si>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</si>
  <si>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</si>
  <si>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</si>
  <si>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</si>
  <si>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</si>
  <si>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</si>
  <si>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</si>
  <si>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</si>
  <si>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</si>
  <si>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</si>
  <si>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</si>
  <si>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</si>
  <si>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</si>
  <si>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</si>
  <si>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</si>
  <si>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</si>
  <si>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</si>
  <si>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</si>
  <si>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</si>
  <si>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</si>
  <si>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</si>
  <si>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</si>
  <si>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</si>
  <si>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</si>
  <si>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</si>
  <si>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</si>
  <si>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</si>
  <si>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</si>
  <si>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</si>
  <si>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</si>
  <si>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</si>
  <si>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</si>
  <si>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</si>
  <si>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</si>
  <si>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</si>
  <si>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</si>
  <si>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</si>
  <si>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</si>
  <si>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</si>
  <si>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</si>
  <si>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</si>
  <si>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</si>
  <si>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</si>
  <si>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</si>
  <si>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</si>
  <si>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</si>
  <si>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</si>
  <si>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</si>
  <si>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</si>
  <si>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</si>
  <si>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</si>
  <si>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</si>
  <si>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</si>
  <si>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</si>
  <si>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</si>
  <si>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</si>
  <si>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</si>
  <si>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</si>
  <si>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</si>
  <si>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</si>
  <si>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</si>
  <si>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</si>
  <si>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</si>
  <si>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</si>
  <si>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</si>
  <si>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</si>
  <si>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</si>
  <si>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</si>
  <si>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</si>
  <si>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</si>
  <si>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</si>
  <si>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</si>
  <si>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</si>
  <si>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</si>
  <si>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</si>
  <si>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</si>
  <si>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</si>
  <si>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</si>
  <si>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</si>
  <si>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</si>
  <si>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</si>
  <si>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の収益的収支比率は61.70％、経費回収率も78.36％と、維持管理経費を使用料収入によって賄えていないが、使用料は下水道事業と同一であるため、収支不足額については一般会計繰入金に頼らざるを得ない状況である。
　汚水処理原価、施設利用率、水洗化率は類似団体平均に比べ上位もしくは同水準となっているが、更に水洗化率の向上、経費削減を進め、経営状況の改善を図る必要がある。</t>
    <rPh sb="1" eb="3">
      <t>ヘイセイ</t>
    </rPh>
    <rPh sb="5" eb="7">
      <t>ネンド</t>
    </rPh>
    <rPh sb="8" eb="11">
      <t>シュウエキテキ</t>
    </rPh>
    <rPh sb="11" eb="13">
      <t>シュウシ</t>
    </rPh>
    <rPh sb="13" eb="15">
      <t>ヒリツ</t>
    </rPh>
    <rPh sb="23" eb="25">
      <t>ケイヒ</t>
    </rPh>
    <rPh sb="25" eb="27">
      <t>カイシュウ</t>
    </rPh>
    <rPh sb="27" eb="28">
      <t>リツ</t>
    </rPh>
    <rPh sb="37" eb="39">
      <t>イジ</t>
    </rPh>
    <rPh sb="39" eb="41">
      <t>カンリ</t>
    </rPh>
    <rPh sb="41" eb="43">
      <t>ケイヒ</t>
    </rPh>
    <rPh sb="44" eb="47">
      <t>シヨウリョウ</t>
    </rPh>
    <rPh sb="47" eb="49">
      <t>シュウニュウ</t>
    </rPh>
    <rPh sb="53" eb="54">
      <t>マカナ</t>
    </rPh>
    <rPh sb="61" eb="64">
      <t>シヨウリョウ</t>
    </rPh>
    <rPh sb="65" eb="68">
      <t>ゲスイドウ</t>
    </rPh>
    <rPh sb="68" eb="70">
      <t>ジギョウ</t>
    </rPh>
    <rPh sb="71" eb="73">
      <t>ドウイツ</t>
    </rPh>
    <rPh sb="79" eb="81">
      <t>シュウシ</t>
    </rPh>
    <rPh sb="81" eb="83">
      <t>フソク</t>
    </rPh>
    <rPh sb="83" eb="84">
      <t>ガク</t>
    </rPh>
    <rPh sb="89" eb="91">
      <t>イッパン</t>
    </rPh>
    <rPh sb="91" eb="93">
      <t>カイケイ</t>
    </rPh>
    <rPh sb="93" eb="95">
      <t>クリイレ</t>
    </rPh>
    <rPh sb="95" eb="96">
      <t>キン</t>
    </rPh>
    <rPh sb="97" eb="98">
      <t>タヨ</t>
    </rPh>
    <rPh sb="102" eb="103">
      <t>エ</t>
    </rPh>
    <rPh sb="105" eb="107">
      <t>ジョウキョウ</t>
    </rPh>
    <rPh sb="113" eb="115">
      <t>オスイ</t>
    </rPh>
    <rPh sb="115" eb="117">
      <t>ショリ</t>
    </rPh>
    <rPh sb="117" eb="119">
      <t>ゲンカ</t>
    </rPh>
    <rPh sb="120" eb="122">
      <t>シセツ</t>
    </rPh>
    <rPh sb="122" eb="125">
      <t>リヨウリツ</t>
    </rPh>
    <rPh sb="126" eb="129">
      <t>スイセンカ</t>
    </rPh>
    <rPh sb="129" eb="130">
      <t>リツ</t>
    </rPh>
    <rPh sb="131" eb="133">
      <t>ルイジ</t>
    </rPh>
    <rPh sb="133" eb="135">
      <t>ダンタイ</t>
    </rPh>
    <rPh sb="135" eb="137">
      <t>ヘイキン</t>
    </rPh>
    <rPh sb="140" eb="142">
      <t>ジョウイ</t>
    </rPh>
    <rPh sb="157" eb="158">
      <t>サラ</t>
    </rPh>
    <rPh sb="159" eb="162">
      <t>スイセンカ</t>
    </rPh>
    <rPh sb="162" eb="163">
      <t>リツ</t>
    </rPh>
    <rPh sb="164" eb="166">
      <t>コウジョウ</t>
    </rPh>
    <rPh sb="167" eb="169">
      <t>ケイヒ</t>
    </rPh>
    <rPh sb="169" eb="171">
      <t>サクゲン</t>
    </rPh>
    <rPh sb="172" eb="173">
      <t>スス</t>
    </rPh>
    <rPh sb="175" eb="177">
      <t>ケイエイ</t>
    </rPh>
    <rPh sb="177" eb="179">
      <t>ジョウキョウ</t>
    </rPh>
    <rPh sb="180" eb="182">
      <t>カイゼン</t>
    </rPh>
    <rPh sb="183" eb="184">
      <t>ハカ</t>
    </rPh>
    <rPh sb="185" eb="187">
      <t>ヒツヨウ</t>
    </rPh>
    <phoneticPr fontId="4"/>
  </si>
  <si>
    <t>供用開始後30年以上を経過した施設もあり、老朽化施設に対し、計画的に更新、長寿命化を図っていく必要がある。</t>
    <rPh sb="8" eb="10">
      <t>イジョウ</t>
    </rPh>
    <rPh sb="15" eb="17">
      <t>シセツ</t>
    </rPh>
    <rPh sb="24" eb="26">
      <t>シセツ</t>
    </rPh>
    <rPh sb="27" eb="28">
      <t>タイ</t>
    </rPh>
    <phoneticPr fontId="4"/>
  </si>
  <si>
    <t>　集落排水施設は、比較的小規模な施設が点在しており、老朽化も進んでいることから、施設の更新、長寿命化を計画的に進め、効率的な管理運営を図っていく必要がある。</t>
    <rPh sb="1" eb="3">
      <t>シュウラク</t>
    </rPh>
    <rPh sb="3" eb="5">
      <t>ハイスイ</t>
    </rPh>
    <rPh sb="5" eb="7">
      <t>シセツ</t>
    </rPh>
    <rPh sb="9" eb="12">
      <t>ヒカクテキ</t>
    </rPh>
    <rPh sb="12" eb="15">
      <t>ショウキボ</t>
    </rPh>
    <rPh sb="16" eb="18">
      <t>シセツ</t>
    </rPh>
    <rPh sb="19" eb="21">
      <t>テンザイ</t>
    </rPh>
    <rPh sb="26" eb="29">
      <t>ロウキュウカ</t>
    </rPh>
    <rPh sb="30" eb="31">
      <t>スス</t>
    </rPh>
    <rPh sb="40" eb="42">
      <t>シセツ</t>
    </rPh>
    <rPh sb="43" eb="45">
      <t>コウシン</t>
    </rPh>
    <rPh sb="46" eb="47">
      <t>チョウ</t>
    </rPh>
    <rPh sb="47" eb="50">
      <t>ジュミョウカ</t>
    </rPh>
    <rPh sb="51" eb="54">
      <t>ケイカクテキ</t>
    </rPh>
    <rPh sb="55" eb="56">
      <t>スス</t>
    </rPh>
    <rPh sb="58" eb="61">
      <t>コウリツテキ</t>
    </rPh>
    <rPh sb="62" eb="64">
      <t>カンリ</t>
    </rPh>
    <rPh sb="64" eb="66">
      <t>ウンエイ</t>
    </rPh>
    <rPh sb="67" eb="68">
      <t>ハカ</t>
    </rPh>
    <rPh sb="72" eb="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</si>
</sst>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0.06</c:v>
                </c:pt>
                <c:pt idx="3">
                  <c:v>0</c:v>
                </c:pt>
                <c:pt idx="4">
                  <c:v>0</c:v>
                </c:pt>
              </c:numCache>
            </c:numRef>
          </c:val>
        </c:ser>
        <c:dLbls>
          <c:showLegendKey val="0"/>
          <c:showVal val="0"/>
          <c:showCatName val="0"/>
          <c:showSerName val="0"/>
          <c:showPercent val="0"/>
          <c:showBubbleSize val="0"/>
        </c:dLbls>
        <c:gapWidth val="150"/>
        <c:axId val="188773552"/>
        <c:axId val="18850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#N/A</c:v>
                </c:pt>
                <c:pt idx="1">
                  <c:v>#N/A</c:v>
                </c:pt>
                <c:pt idx="2" formatCode="#,##0.00;&quot;△&quot;#,##0.00;&quot;-&quot;">
                  <c:v>0.05</c:v>
                </c:pt>
                <c:pt idx="3">
                  <c:v>0</c:v>
                </c:pt>
                <c:pt idx="4">
                  <c:v>0</c:v>
                </c:pt>
              </c:numCache>
            </c:numRef>
          </c:val>
          <c:smooth val="0"/>
        </c:ser>
        <c:dLbls>
          <c:showLegendKey val="0"/>
          <c:showVal val="0"/>
          <c:showCatName val="0"/>
          <c:showSerName val="0"/>
          <c:showPercent val="0"/>
          <c:showBubbleSize val="0"/>
        </c:dLbls>
        <c:marker val="1"/>
        <c:smooth val="0"/>
        <c:axId val="188773552"/>
        <c:axId val="188500624"/>
      </c:lineChart>
      <c:dateAx>
        <c:axId val="188773552"/>
        <c:scaling>
          <c:orientation val="minMax"/>
        </c:scaling>
        <c:delete val="1"/>
        <c:axPos val="b"/>
        <c:numFmt formatCode="ge" sourceLinked="1"/>
        <c:majorTickMark val="none"/>
        <c:minorTickMark val="none"/>
        <c:tickLblPos val="none"/>
        <c:crossAx val="188500624"/>
        <c:crosses val="autoZero"/>
        <c:auto val="1"/>
        <c:lblOffset val="100"/>
        <c:baseTimeUnit val="years"/>
      </c:dateAx>
      <c:valAx>
        <c:axId val="18850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7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37.9</c:v>
                </c:pt>
                <c:pt idx="1">
                  <c:v>43.09</c:v>
                </c:pt>
                <c:pt idx="2">
                  <c:v>36.32</c:v>
                </c:pt>
                <c:pt idx="3">
                  <c:v>40.119999999999997</c:v>
                </c:pt>
                <c:pt idx="4">
                  <c:v>39.229999999999997</c:v>
                </c:pt>
              </c:numCache>
            </c:numRef>
          </c:val>
        </c:ser>
        <c:dLbls>
          <c:showLegendKey val="0"/>
          <c:showVal val="0"/>
          <c:showCatName val="0"/>
          <c:showSerName val="0"/>
          <c:showPercent val="0"/>
          <c:showBubbleSize val="0"/>
        </c:dLbls>
        <c:gapWidth val="150"/>
        <c:axId val="190768416"/>
        <c:axId val="19076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#N/A</c:v>
                </c:pt>
                <c:pt idx="1">
                  <c:v>#N/A</c:v>
                </c:pt>
                <c:pt idx="2" formatCode="#,##0.00;&quot;△&quot;#,##0.00;&quot;-&quot;">
                  <c:v>33.270000000000003</c:v>
                </c:pt>
                <c:pt idx="3" formatCode="#,##0.00;&quot;△&quot;#,##0.00;&quot;-&quot;">
                  <c:v>41.27</c:v>
                </c:pt>
                <c:pt idx="4" formatCode="#,##0.00;&quot;△&quot;#,##0.00;&quot;-&quot;">
                  <c:v>38.36</c:v>
                </c:pt>
              </c:numCache>
            </c:numRef>
          </c:val>
          <c:smooth val="0"/>
        </c:ser>
        <c:dLbls>
          <c:showLegendKey val="0"/>
          <c:showVal val="0"/>
          <c:showCatName val="0"/>
          <c:showSerName val="0"/>
          <c:showPercent val="0"/>
          <c:showBubbleSize val="0"/>
        </c:dLbls>
        <c:marker val="1"/>
        <c:smooth val="0"/>
        <c:axId val="190768416"/>
        <c:axId val="190768808"/>
      </c:lineChart>
      <c:dateAx>
        <c:axId val="190768416"/>
        <c:scaling>
          <c:orientation val="minMax"/>
        </c:scaling>
        <c:delete val="1"/>
        <c:axPos val="b"/>
        <c:numFmt formatCode="ge" sourceLinked="1"/>
        <c:majorTickMark val="none"/>
        <c:minorTickMark val="none"/>
        <c:tickLblPos val="none"/>
        <c:crossAx val="190768808"/>
        <c:crosses val="autoZero"/>
        <c:auto val="1"/>
        <c:lblOffset val="100"/>
        <c:baseTimeUnit val="years"/>
      </c:dateAx>
      <c:valAx>
        <c:axId val="19076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79.08</c:v>
                </c:pt>
                <c:pt idx="1">
                  <c:v>82.24</c:v>
                </c:pt>
                <c:pt idx="2">
                  <c:v>84.34</c:v>
                </c:pt>
                <c:pt idx="3">
                  <c:v>86.79</c:v>
                </c:pt>
                <c:pt idx="4">
                  <c:v>87.43</c:v>
                </c:pt>
              </c:numCache>
            </c:numRef>
          </c:val>
        </c:ser>
        <c:dLbls>
          <c:showLegendKey val="0"/>
          <c:showVal val="0"/>
          <c:showCatName val="0"/>
          <c:showSerName val="0"/>
          <c:showPercent val="0"/>
          <c:showBubbleSize val="0"/>
        </c:dLbls>
        <c:gapWidth val="150"/>
        <c:axId val="190769984"/>
        <c:axId val="19077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#N/A</c:v>
                </c:pt>
                <c:pt idx="1">
                  <c:v>#N/A</c:v>
                </c:pt>
                <c:pt idx="2" formatCode="#,##0.00;&quot;△&quot;#,##0.00;&quot;-&quot;">
                  <c:v>87.41</c:v>
                </c:pt>
                <c:pt idx="3" formatCode="#,##0.00;&quot;△&quot;#,##0.00;&quot;-&quot;">
                  <c:v>89.33</c:v>
                </c:pt>
                <c:pt idx="4" formatCode="#,##0.00;&quot;△&quot;#,##0.00;&quot;-&quot;">
                  <c:v>81.819999999999993</c:v>
                </c:pt>
              </c:numCache>
            </c:numRef>
          </c:val>
          <c:smooth val="0"/>
        </c:ser>
        <c:dLbls>
          <c:showLegendKey val="0"/>
          <c:showVal val="0"/>
          <c:showCatName val="0"/>
          <c:showSerName val="0"/>
          <c:showPercent val="0"/>
          <c:showBubbleSize val="0"/>
        </c:dLbls>
        <c:marker val="1"/>
        <c:smooth val="0"/>
        <c:axId val="190769984"/>
        <c:axId val="190770376"/>
      </c:lineChart>
      <c:dateAx>
        <c:axId val="190769984"/>
        <c:scaling>
          <c:orientation val="minMax"/>
        </c:scaling>
        <c:delete val="1"/>
        <c:axPos val="b"/>
        <c:numFmt formatCode="ge" sourceLinked="1"/>
        <c:majorTickMark val="none"/>
        <c:minorTickMark val="none"/>
        <c:tickLblPos val="none"/>
        <c:crossAx val="190770376"/>
        <c:crosses val="autoZero"/>
        <c:auto val="1"/>
        <c:lblOffset val="100"/>
        <c:baseTimeUnit val="years"/>
      </c:dateAx>
      <c:valAx>
        <c:axId val="19077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70.209999999999994</c:v>
                </c:pt>
                <c:pt idx="1">
                  <c:v>75.36</c:v>
                </c:pt>
                <c:pt idx="2">
                  <c:v>53.76</c:v>
                </c:pt>
                <c:pt idx="3">
                  <c:v>66.75</c:v>
                </c:pt>
                <c:pt idx="4">
                  <c:v>61.7</c:v>
                </c:pt>
              </c:numCache>
            </c:numRef>
          </c:val>
        </c:ser>
        <c:dLbls>
          <c:showLegendKey val="0"/>
          <c:showVal val="0"/>
          <c:showCatName val="0"/>
          <c:showSerName val="0"/>
          <c:showPercent val="0"/>
          <c:showBubbleSize val="0"/>
        </c:dLbls>
        <c:gapWidth val="150"/>
        <c:axId val="123183264"/>
        <c:axId val="18863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83264"/>
        <c:axId val="188634376"/>
      </c:lineChart>
      <c:dateAx>
        <c:axId val="123183264"/>
        <c:scaling>
          <c:orientation val="minMax"/>
        </c:scaling>
        <c:delete val="1"/>
        <c:axPos val="b"/>
        <c:numFmt formatCode="ge" sourceLinked="1"/>
        <c:majorTickMark val="none"/>
        <c:minorTickMark val="none"/>
        <c:tickLblPos val="none"/>
        <c:crossAx val="188634376"/>
        <c:crosses val="autoZero"/>
        <c:auto val="1"/>
        <c:lblOffset val="100"/>
        <c:baseTimeUnit val="years"/>
      </c:dateAx>
      <c:valAx>
        <c:axId val="18863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481792"/>
        <c:axId val="18953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481792"/>
        <c:axId val="189530136"/>
      </c:lineChart>
      <c:dateAx>
        <c:axId val="188481792"/>
        <c:scaling>
          <c:orientation val="minMax"/>
        </c:scaling>
        <c:delete val="1"/>
        <c:axPos val="b"/>
        <c:numFmt formatCode="ge" sourceLinked="1"/>
        <c:majorTickMark val="none"/>
        <c:minorTickMark val="none"/>
        <c:tickLblPos val="none"/>
        <c:crossAx val="189530136"/>
        <c:crosses val="autoZero"/>
        <c:auto val="1"/>
        <c:lblOffset val="100"/>
        <c:baseTimeUnit val="years"/>
      </c:dateAx>
      <c:valAx>
        <c:axId val="18953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071936"/>
        <c:axId val="1901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071936"/>
        <c:axId val="190103584"/>
      </c:lineChart>
      <c:dateAx>
        <c:axId val="190071936"/>
        <c:scaling>
          <c:orientation val="minMax"/>
        </c:scaling>
        <c:delete val="1"/>
        <c:axPos val="b"/>
        <c:numFmt formatCode="ge" sourceLinked="1"/>
        <c:majorTickMark val="none"/>
        <c:minorTickMark val="none"/>
        <c:tickLblPos val="none"/>
        <c:crossAx val="190103584"/>
        <c:crosses val="autoZero"/>
        <c:auto val="1"/>
        <c:lblOffset val="100"/>
        <c:baseTimeUnit val="years"/>
      </c:dateAx>
      <c:valAx>
        <c:axId val="1901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551144"/>
        <c:axId val="12455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551144"/>
        <c:axId val="124551536"/>
      </c:lineChart>
      <c:dateAx>
        <c:axId val="124551144"/>
        <c:scaling>
          <c:orientation val="minMax"/>
        </c:scaling>
        <c:delete val="1"/>
        <c:axPos val="b"/>
        <c:numFmt formatCode="ge" sourceLinked="1"/>
        <c:majorTickMark val="none"/>
        <c:minorTickMark val="none"/>
        <c:tickLblPos val="none"/>
        <c:crossAx val="124551536"/>
        <c:crosses val="autoZero"/>
        <c:auto val="1"/>
        <c:lblOffset val="100"/>
        <c:baseTimeUnit val="years"/>
      </c:dateAx>
      <c:valAx>
        <c:axId val="12455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5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258592"/>
        <c:axId val="19025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258592"/>
        <c:axId val="190258984"/>
      </c:lineChart>
      <c:dateAx>
        <c:axId val="190258592"/>
        <c:scaling>
          <c:orientation val="minMax"/>
        </c:scaling>
        <c:delete val="1"/>
        <c:axPos val="b"/>
        <c:numFmt formatCode="ge" sourceLinked="1"/>
        <c:majorTickMark val="none"/>
        <c:minorTickMark val="none"/>
        <c:tickLblPos val="none"/>
        <c:crossAx val="190258984"/>
        <c:crosses val="autoZero"/>
        <c:auto val="1"/>
        <c:lblOffset val="100"/>
        <c:baseTimeUnit val="years"/>
      </c:dateAx>
      <c:valAx>
        <c:axId val="19025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1741.09</c:v>
                </c:pt>
                <c:pt idx="1">
                  <c:v>0</c:v>
                </c:pt>
                <c:pt idx="2" formatCode="#,##0.00;&quot;△&quot;#,##0.00;&quot;-&quot;">
                  <c:v>1496.75</c:v>
                </c:pt>
                <c:pt idx="3" formatCode="#,##0.00;&quot;△&quot;#,##0.00;&quot;-&quot;">
                  <c:v>43.22</c:v>
                </c:pt>
                <c:pt idx="4" formatCode="#,##0.00;&quot;△&quot;#,##0.00;&quot;-&quot;">
                  <c:v>39.1</c:v>
                </c:pt>
              </c:numCache>
            </c:numRef>
          </c:val>
        </c:ser>
        <c:dLbls>
          <c:showLegendKey val="0"/>
          <c:showVal val="0"/>
          <c:showCatName val="0"/>
          <c:showSerName val="0"/>
          <c:showPercent val="0"/>
          <c:showBubbleSize val="0"/>
        </c:dLbls>
        <c:gapWidth val="150"/>
        <c:axId val="190258200"/>
        <c:axId val="19025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#N/A</c:v>
                </c:pt>
                <c:pt idx="1">
                  <c:v>#N/A</c:v>
                </c:pt>
                <c:pt idx="2" formatCode="#,##0.00;&quot;△&quot;#,##0.00;&quot;-&quot;">
                  <c:v>1368.4</c:v>
                </c:pt>
                <c:pt idx="3" formatCode="#,##0.00;&quot;△&quot;#,##0.00;&quot;-&quot;">
                  <c:v>58.22</c:v>
                </c:pt>
                <c:pt idx="4" formatCode="#,##0.00;&quot;△&quot;#,##0.00;&quot;-&quot;">
                  <c:v>392.45</c:v>
                </c:pt>
              </c:numCache>
            </c:numRef>
          </c:val>
          <c:smooth val="0"/>
        </c:ser>
        <c:dLbls>
          <c:showLegendKey val="0"/>
          <c:showVal val="0"/>
          <c:showCatName val="0"/>
          <c:showSerName val="0"/>
          <c:showPercent val="0"/>
          <c:showBubbleSize val="0"/>
        </c:dLbls>
        <c:marker val="1"/>
        <c:smooth val="0"/>
        <c:axId val="190258200"/>
        <c:axId val="190257808"/>
      </c:lineChart>
      <c:dateAx>
        <c:axId val="190258200"/>
        <c:scaling>
          <c:orientation val="minMax"/>
        </c:scaling>
        <c:delete val="1"/>
        <c:axPos val="b"/>
        <c:numFmt formatCode="ge" sourceLinked="1"/>
        <c:majorTickMark val="none"/>
        <c:minorTickMark val="none"/>
        <c:tickLblPos val="none"/>
        <c:crossAx val="190257808"/>
        <c:crosses val="autoZero"/>
        <c:auto val="1"/>
        <c:lblOffset val="100"/>
        <c:baseTimeUnit val="years"/>
      </c:dateAx>
      <c:valAx>
        <c:axId val="19025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5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49.37</c:v>
                </c:pt>
                <c:pt idx="1">
                  <c:v>83.67</c:v>
                </c:pt>
                <c:pt idx="2">
                  <c:v>59.22</c:v>
                </c:pt>
                <c:pt idx="3">
                  <c:v>83.8</c:v>
                </c:pt>
                <c:pt idx="4">
                  <c:v>78.36</c:v>
                </c:pt>
              </c:numCache>
            </c:numRef>
          </c:val>
        </c:ser>
        <c:dLbls>
          <c:showLegendKey val="0"/>
          <c:showVal val="0"/>
          <c:showCatName val="0"/>
          <c:showSerName val="0"/>
          <c:showPercent val="0"/>
          <c:showBubbleSize val="0"/>
        </c:dLbls>
        <c:gapWidth val="150"/>
        <c:axId val="190260552"/>
        <c:axId val="19026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#N/A</c:v>
                </c:pt>
                <c:pt idx="1">
                  <c:v>#N/A</c:v>
                </c:pt>
                <c:pt idx="2" formatCode="#,##0.00;&quot;△&quot;#,##0.00;&quot;-&quot;">
                  <c:v>57.65</c:v>
                </c:pt>
                <c:pt idx="3" formatCode="#,##0.00;&quot;△&quot;#,##0.00;&quot;-&quot;">
                  <c:v>72.73</c:v>
                </c:pt>
                <c:pt idx="4" formatCode="#,##0.00;&quot;△&quot;#,##0.00;&quot;-&quot;">
                  <c:v>49.68</c:v>
                </c:pt>
              </c:numCache>
            </c:numRef>
          </c:val>
          <c:smooth val="0"/>
        </c:ser>
        <c:dLbls>
          <c:showLegendKey val="0"/>
          <c:showVal val="0"/>
          <c:showCatName val="0"/>
          <c:showSerName val="0"/>
          <c:showPercent val="0"/>
          <c:showBubbleSize val="0"/>
        </c:dLbls>
        <c:marker val="1"/>
        <c:smooth val="0"/>
        <c:axId val="190260552"/>
        <c:axId val="190260944"/>
      </c:lineChart>
      <c:dateAx>
        <c:axId val="190260552"/>
        <c:scaling>
          <c:orientation val="minMax"/>
        </c:scaling>
        <c:delete val="1"/>
        <c:axPos val="b"/>
        <c:numFmt formatCode="ge" sourceLinked="1"/>
        <c:majorTickMark val="none"/>
        <c:minorTickMark val="none"/>
        <c:tickLblPos val="none"/>
        <c:crossAx val="190260944"/>
        <c:crosses val="autoZero"/>
        <c:auto val="1"/>
        <c:lblOffset val="100"/>
        <c:baseTimeUnit val="years"/>
      </c:dateAx>
      <c:valAx>
        <c:axId val="19026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6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302.97000000000003</c:v>
                </c:pt>
                <c:pt idx="1">
                  <c:v>209.01</c:v>
                </c:pt>
                <c:pt idx="2">
                  <c:v>299.14</c:v>
                </c:pt>
                <c:pt idx="3">
                  <c:v>212.64</c:v>
                </c:pt>
                <c:pt idx="4">
                  <c:v>233.87</c:v>
                </c:pt>
              </c:numCache>
            </c:numRef>
          </c:val>
        </c:ser>
        <c:dLbls>
          <c:showLegendKey val="0"/>
          <c:showVal val="0"/>
          <c:showCatName val="0"/>
          <c:showSerName val="0"/>
          <c:showPercent val="0"/>
          <c:showBubbleSize val="0"/>
        </c:dLbls>
        <c:gapWidth val="150"/>
        <c:axId val="190766848"/>
        <c:axId val="19076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#N/A</c:v>
                </c:pt>
                <c:pt idx="1">
                  <c:v>#N/A</c:v>
                </c:pt>
                <c:pt idx="2" formatCode="#,##0.00;&quot;△&quot;#,##0.00;&quot;-&quot;">
                  <c:v>310.94</c:v>
                </c:pt>
                <c:pt idx="3" formatCode="#,##0.00;&quot;△&quot;#,##0.00;&quot;-&quot;">
                  <c:v>242.53</c:v>
                </c:pt>
                <c:pt idx="4" formatCode="#,##0.00;&quot;△&quot;#,##0.00;&quot;-&quot;">
                  <c:v>347.95</c:v>
                </c:pt>
              </c:numCache>
            </c:numRef>
          </c:val>
          <c:smooth val="0"/>
        </c:ser>
        <c:dLbls>
          <c:showLegendKey val="0"/>
          <c:showVal val="0"/>
          <c:showCatName val="0"/>
          <c:showSerName val="0"/>
          <c:showPercent val="0"/>
          <c:showBubbleSize val="0"/>
        </c:dLbls>
        <c:marker val="1"/>
        <c:smooth val="0"/>
        <c:axId val="190766848"/>
        <c:axId val="190767240"/>
      </c:lineChart>
      <c:dateAx>
        <c:axId val="190766848"/>
        <c:scaling>
          <c:orientation val="minMax"/>
        </c:scaling>
        <c:delete val="1"/>
        <c:axPos val="b"/>
        <c:numFmt formatCode="ge" sourceLinked="1"/>
        <c:majorTickMark val="none"/>
        <c:minorTickMark val="none"/>
        <c:tickLblPos val="none"/>
        <c:crossAx val="190767240"/>
        <c:crosses val="autoZero"/>
        <c:auto val="1"/>
        <c:lblOffset val="100"/>
        <c:baseTimeUnit val="years"/>
      </c:dateAx>
      <c:valAx>
        <c:axId val="19076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E1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出雲市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H1</v>
      </c>
      <c r="X8" s="46"/>
      <c r="Y8" s="46"/>
      <c r="Z8" s="46"/>
      <c r="AA8" s="46"/>
      <c r="AB8" s="46"/>
      <c r="AC8" s="46"/>
      <c r="AD8" s="3"/>
      <c r="AE8" s="3"/>
      <c r="AF8" s="3"/>
      <c r="AG8" s="3"/>
      <c r="AH8" s="3"/>
      <c r="AI8" s="3"/>
      <c r="AJ8" s="3"/>
      <c r="AK8" s="3"/>
      <c r="AL8" s="47">
        <f>データ!R6</f>
        <v>174731</v>
      </c>
      <c r="AM8" s="47"/>
      <c r="AN8" s="47"/>
      <c r="AO8" s="47"/>
      <c r="AP8" s="47"/>
      <c r="AQ8" s="47"/>
      <c r="AR8" s="47"/>
      <c r="AS8" s="47"/>
      <c r="AT8" s="43">
        <f>データ!S6</f>
        <v>624.36</v>
      </c>
      <c r="AU8" s="43"/>
      <c r="AV8" s="43"/>
      <c r="AW8" s="43"/>
      <c r="AX8" s="43"/>
      <c r="AY8" s="43"/>
      <c r="AZ8" s="43"/>
      <c r="BA8" s="43"/>
      <c r="BB8" s="43">
        <f>データ!T6</f>
        <v>279.86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1.97</v>
      </c>
      <c r="Q10" s="43"/>
      <c r="R10" s="43"/>
      <c r="S10" s="43"/>
      <c r="T10" s="43"/>
      <c r="U10" s="43"/>
      <c r="V10" s="43"/>
      <c r="W10" s="43">
        <f>データ!P6</f>
        <v>100</v>
      </c>
      <c r="X10" s="43"/>
      <c r="Y10" s="43"/>
      <c r="Z10" s="43"/>
      <c r="AA10" s="43"/>
      <c r="AB10" s="43"/>
      <c r="AC10" s="43"/>
      <c r="AD10" s="47">
        <f>データ!Q6</f>
        <v>3291</v>
      </c>
      <c r="AE10" s="47"/>
      <c r="AF10" s="47"/>
      <c r="AG10" s="47"/>
      <c r="AH10" s="47"/>
      <c r="AI10" s="47"/>
      <c r="AJ10" s="47"/>
      <c r="AK10" s="2"/>
      <c r="AL10" s="47">
        <f>データ!U6</f>
        <v>3446</v>
      </c>
      <c r="AM10" s="47"/>
      <c r="AN10" s="47"/>
      <c r="AO10" s="47"/>
      <c r="AP10" s="47"/>
      <c r="AQ10" s="47"/>
      <c r="AR10" s="47"/>
      <c r="AS10" s="47"/>
      <c r="AT10" s="43">
        <f>データ!V6</f>
        <v>0.87</v>
      </c>
      <c r="AU10" s="43"/>
      <c r="AV10" s="43"/>
      <c r="AW10" s="43"/>
      <c r="AX10" s="43"/>
      <c r="AY10" s="43"/>
      <c r="AZ10" s="43"/>
      <c r="BA10" s="43"/>
      <c r="BB10" s="43">
        <f>データ!W6</f>
        <v>3960.92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322032</v>
      </c>
      <c r="D6" s="31">
        <f t="shared" si="3"/>
        <v>47</v>
      </c>
      <c r="E6" s="31">
        <f t="shared" si="3"/>
        <v>17</v>
      </c>
      <c r="F6" s="31">
        <f t="shared" si="3"/>
        <v>6</v>
      </c>
      <c r="G6" s="31">
        <f t="shared" si="3"/>
        <v>0</v>
      </c>
      <c r="H6" s="31" t="str">
        <f t="shared" si="3"/>
        <v>島根県　出雲市</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1.97</v>
      </c>
      <c r="P6" s="32">
        <f t="shared" si="3"/>
        <v>100</v>
      </c>
      <c r="Q6" s="32">
        <f t="shared" si="3"/>
        <v>3291</v>
      </c>
      <c r="R6" s="32">
        <f t="shared" si="3"/>
        <v>174731</v>
      </c>
      <c r="S6" s="32">
        <f t="shared" si="3"/>
        <v>624.36</v>
      </c>
      <c r="T6" s="32">
        <f t="shared" si="3"/>
        <v>279.86</v>
      </c>
      <c r="U6" s="32">
        <f t="shared" si="3"/>
        <v>3446</v>
      </c>
      <c r="V6" s="32">
        <f t="shared" si="3"/>
        <v>0.87</v>
      </c>
      <c r="W6" s="32">
        <f t="shared" si="3"/>
        <v>3960.92</v>
      </c>
      <c r="X6" s="33">
        <f>IF(X7="",NA(),X7)</f>
        <v>70.209999999999994</v>
      </c>
      <c r="Y6" s="33">
        <f t="shared" ref="Y6:AG6" si="4">IF(Y7="",NA(),Y7)</f>
        <v>75.36</v>
      </c>
      <c r="Z6" s="33">
        <f t="shared" si="4"/>
        <v>53.76</v>
      </c>
      <c r="AA6" s="33">
        <f t="shared" si="4"/>
        <v>66.75</v>
      </c>
      <c r="AB6" s="33">
        <f t="shared" si="4"/>
        <v>61.7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1741.09</v>
      </c>
      <c r="BF6" s="32">
        <f t="shared" ref="BF6:BN6" si="7">IF(BF7="",NA(),BF7)</f>
        <v>0</v>
      </c>
      <c r="BG6" s="33">
        <f t="shared" si="7"/>
        <v>1496.75</v>
      </c>
      <c r="BH6" s="33">
        <f t="shared" si="7"/>
        <v>43.22</v>
      </c>
      <c r="BI6" s="33">
        <f t="shared" si="7"/>
        <v>39.1</v>
      </c>
      <c r="BJ6" s="32" t="e">
        <f t="shared" si="7"/>
        <v>#N/A</v>
      </c>
      <c r="BK6" s="32" t="e">
        <f t="shared" si="7"/>
        <v>#N/A</v>
      </c>
      <c r="BL6" s="33">
        <f t="shared" si="7"/>
        <v>1368.4</v>
      </c>
      <c r="BM6" s="33">
        <f t="shared" si="7"/>
        <v>58.22</v>
      </c>
      <c r="BN6" s="33">
        <f t="shared" si="7"/>
        <v>392.45</v>
      </c>
      <c r="BO6" s="32" t="str">
        <f>IF(BO7="","",IF(BO7="-","【-】","【"&amp;SUBSTITUTE(TEXT(BO7,"#,##0.00"),"-","△")&amp;"】"))</f>
        <v>【1,078.58】</v>
      </c>
      <c r="BP6" s="33">
        <f>IF(BP7="",NA(),BP7)</f>
        <v>49.37</v>
      </c>
      <c r="BQ6" s="33">
        <f t="shared" ref="BQ6:BY6" si="8">IF(BQ7="",NA(),BQ7)</f>
        <v>83.67</v>
      </c>
      <c r="BR6" s="33">
        <f t="shared" si="8"/>
        <v>59.22</v>
      </c>
      <c r="BS6" s="33">
        <f t="shared" si="8"/>
        <v>83.8</v>
      </c>
      <c r="BT6" s="33">
        <f t="shared" si="8"/>
        <v>78.36</v>
      </c>
      <c r="BU6" s="32" t="e">
        <f t="shared" si="8"/>
        <v>#N/A</v>
      </c>
      <c r="BV6" s="32" t="e">
        <f t="shared" si="8"/>
        <v>#N/A</v>
      </c>
      <c r="BW6" s="33">
        <f t="shared" si="8"/>
        <v>57.65</v>
      </c>
      <c r="BX6" s="33">
        <f t="shared" si="8"/>
        <v>72.73</v>
      </c>
      <c r="BY6" s="33">
        <f t="shared" si="8"/>
        <v>49.68</v>
      </c>
      <c r="BZ6" s="32" t="str">
        <f>IF(BZ7="","",IF(BZ7="-","【-】","【"&amp;SUBSTITUTE(TEXT(BZ7,"#,##0.00"),"-","△")&amp;"】"))</f>
        <v>【40.39】</v>
      </c>
      <c r="CA6" s="33">
        <f>IF(CA7="",NA(),CA7)</f>
        <v>302.97000000000003</v>
      </c>
      <c r="CB6" s="33">
        <f t="shared" ref="CB6:CJ6" si="9">IF(CB7="",NA(),CB7)</f>
        <v>209.01</v>
      </c>
      <c r="CC6" s="33">
        <f t="shared" si="9"/>
        <v>299.14</v>
      </c>
      <c r="CD6" s="33">
        <f t="shared" si="9"/>
        <v>212.64</v>
      </c>
      <c r="CE6" s="33">
        <f t="shared" si="9"/>
        <v>233.87</v>
      </c>
      <c r="CF6" s="32" t="e">
        <f t="shared" si="9"/>
        <v>#N/A</v>
      </c>
      <c r="CG6" s="32" t="e">
        <f t="shared" si="9"/>
        <v>#N/A</v>
      </c>
      <c r="CH6" s="33">
        <f t="shared" si="9"/>
        <v>310.94</v>
      </c>
      <c r="CI6" s="33">
        <f t="shared" si="9"/>
        <v>242.53</v>
      </c>
      <c r="CJ6" s="33">
        <f t="shared" si="9"/>
        <v>347.95</v>
      </c>
      <c r="CK6" s="32" t="str">
        <f>IF(CK7="","",IF(CK7="-","【-】","【"&amp;SUBSTITUTE(TEXT(CK7,"#,##0.00"),"-","△")&amp;"】"))</f>
        <v>【419.50】</v>
      </c>
      <c r="CL6" s="33">
        <f>IF(CL7="",NA(),CL7)</f>
        <v>37.9</v>
      </c>
      <c r="CM6" s="33">
        <f t="shared" ref="CM6:CU6" si="10">IF(CM7="",NA(),CM7)</f>
        <v>43.09</v>
      </c>
      <c r="CN6" s="33">
        <f t="shared" si="10"/>
        <v>36.32</v>
      </c>
      <c r="CO6" s="33">
        <f t="shared" si="10"/>
        <v>40.119999999999997</v>
      </c>
      <c r="CP6" s="33">
        <f t="shared" si="10"/>
        <v>39.229999999999997</v>
      </c>
      <c r="CQ6" s="32" t="e">
        <f t="shared" si="10"/>
        <v>#N/A</v>
      </c>
      <c r="CR6" s="32" t="e">
        <f t="shared" si="10"/>
        <v>#N/A</v>
      </c>
      <c r="CS6" s="33">
        <f t="shared" si="10"/>
        <v>33.270000000000003</v>
      </c>
      <c r="CT6" s="33">
        <f t="shared" si="10"/>
        <v>41.27</v>
      </c>
      <c r="CU6" s="33">
        <f t="shared" si="10"/>
        <v>38.36</v>
      </c>
      <c r="CV6" s="32" t="str">
        <f>IF(CV7="","",IF(CV7="-","【-】","【"&amp;SUBSTITUTE(TEXT(CV7,"#,##0.00"),"-","△")&amp;"】"))</f>
        <v>【35.64】</v>
      </c>
      <c r="CW6" s="33">
        <f>IF(CW7="",NA(),CW7)</f>
        <v>79.08</v>
      </c>
      <c r="CX6" s="33">
        <f t="shared" ref="CX6:DF6" si="11">IF(CX7="",NA(),CX7)</f>
        <v>82.24</v>
      </c>
      <c r="CY6" s="33">
        <f t="shared" si="11"/>
        <v>84.34</v>
      </c>
      <c r="CZ6" s="33">
        <f t="shared" si="11"/>
        <v>86.79</v>
      </c>
      <c r="DA6" s="33">
        <f t="shared" si="11"/>
        <v>87.43</v>
      </c>
      <c r="DB6" s="32" t="e">
        <f t="shared" si="11"/>
        <v>#N/A</v>
      </c>
      <c r="DC6" s="32" t="e">
        <f t="shared" si="11"/>
        <v>#N/A</v>
      </c>
      <c r="DD6" s="33">
        <f t="shared" si="11"/>
        <v>87.41</v>
      </c>
      <c r="DE6" s="33">
        <f t="shared" si="11"/>
        <v>89.33</v>
      </c>
      <c r="DF6" s="33">
        <f t="shared" si="11"/>
        <v>81.819999999999993</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0.06</v>
      </c>
      <c r="EG6" s="32">
        <f t="shared" si="14"/>
        <v>0</v>
      </c>
      <c r="EH6" s="32">
        <f t="shared" si="14"/>
        <v>0</v>
      </c>
      <c r="EI6" s="32" t="e">
        <f t="shared" si="14"/>
        <v>#N/A</v>
      </c>
      <c r="EJ6" s="32" t="e">
        <f t="shared" si="14"/>
        <v>#N/A</v>
      </c>
      <c r="EK6" s="33">
        <f t="shared" si="14"/>
        <v>0.05</v>
      </c>
      <c r="EL6" s="32">
        <f t="shared" si="14"/>
        <v>0</v>
      </c>
      <c r="EM6" s="32">
        <f t="shared" si="14"/>
        <v>0</v>
      </c>
      <c r="EN6" s="32" t="str">
        <f>IF(EN7="","",IF(EN7="-","【-】","【"&amp;SUBSTITUTE(TEXT(EN7,"#,##0.00"),"-","△")&amp;"】"))</f>
        <v>【0.14】</v>
      </c>
    </row>
    <row r="7" spans="1:144" s="34" customFormat="1">
      <c r="A7" s="26"/>
      <c r="B7" s="35">
        <v>2014</v>
      </c>
      <c r="C7" s="35">
        <v>322032</v>
      </c>
      <c r="D7" s="35">
        <v>47</v>
      </c>
      <c r="E7" s="35">
        <v>17</v>
      </c>
      <c r="F7" s="35">
        <v>6</v>
      </c>
      <c r="G7" s="35">
        <v>0</v>
      </c>
      <c r="H7" s="35" t="s">
        <v>96</v>
      </c>
      <c r="I7" s="35" t="s">
        <v>97</v>
      </c>
      <c r="J7" s="35" t="s">
        <v>98</v>
      </c>
      <c r="K7" s="35" t="s">
        <v>99</v>
      </c>
      <c r="L7" s="35" t="s">
        <v>100</v>
      </c>
      <c r="M7" s="36" t="s">
        <v>101</v>
      </c>
      <c r="N7" s="36" t="s">
        <v>102</v>
      </c>
      <c r="O7" s="36">
        <v>1.97</v>
      </c>
      <c r="P7" s="36">
        <v>100</v>
      </c>
      <c r="Q7" s="36">
        <v>3291</v>
      </c>
      <c r="R7" s="36">
        <v>174731</v>
      </c>
      <c r="S7" s="36">
        <v>624.36</v>
      </c>
      <c r="T7" s="36">
        <v>279.86</v>
      </c>
      <c r="U7" s="36">
        <v>3446</v>
      </c>
      <c r="V7" s="36">
        <v>0.87</v>
      </c>
      <c r="W7" s="36">
        <v>3960.92</v>
      </c>
      <c r="X7" s="36">
        <v>70.209999999999994</v>
      </c>
      <c r="Y7" s="36">
        <v>75.36</v>
      </c>
      <c r="Z7" s="36">
        <v>53.76</v>
      </c>
      <c r="AA7" s="36">
        <v>66.75</v>
      </c>
      <c r="AB7" s="36">
        <v>61.7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1741.09</v>
      </c>
      <c r="BF7" s="36">
        <v>0</v>
      </c>
      <c r="BG7" s="36">
        <v>1496.75</v>
      </c>
      <c r="BH7" s="36">
        <v>43.22</v>
      </c>
      <c r="BI7" s="36">
        <v>39.1</v>
      </c>
      <c r="BJ7" s="36"/>
      <c r="BK7" s="36"/>
      <c r="BL7" s="36">
        <v>1368.4</v>
      </c>
      <c r="BM7" s="36">
        <v>58.22</v>
      </c>
      <c r="BN7" s="36">
        <v>392.45</v>
      </c>
      <c r="BO7" s="36">
        <v>1078.58</v>
      </c>
      <c r="BP7" s="36">
        <v>49.37</v>
      </c>
      <c r="BQ7" s="36">
        <v>83.67</v>
      </c>
      <c r="BR7" s="36">
        <v>59.22</v>
      </c>
      <c r="BS7" s="36">
        <v>83.8</v>
      </c>
      <c r="BT7" s="36">
        <v>78.36</v>
      </c>
      <c r="BU7" s="36"/>
      <c r="BV7" s="36"/>
      <c r="BW7" s="36">
        <v>57.65</v>
      </c>
      <c r="BX7" s="36">
        <v>72.73</v>
      </c>
      <c r="BY7" s="36">
        <v>49.68</v>
      </c>
      <c r="BZ7" s="36">
        <v>40.39</v>
      </c>
      <c r="CA7" s="36">
        <v>302.97000000000003</v>
      </c>
      <c r="CB7" s="36">
        <v>209.01</v>
      </c>
      <c r="CC7" s="36">
        <v>299.14</v>
      </c>
      <c r="CD7" s="36">
        <v>212.64</v>
      </c>
      <c r="CE7" s="36">
        <v>233.87</v>
      </c>
      <c r="CF7" s="36"/>
      <c r="CG7" s="36"/>
      <c r="CH7" s="36">
        <v>310.94</v>
      </c>
      <c r="CI7" s="36">
        <v>242.53</v>
      </c>
      <c r="CJ7" s="36">
        <v>347.95</v>
      </c>
      <c r="CK7" s="36">
        <v>419.5</v>
      </c>
      <c r="CL7" s="36">
        <v>37.9</v>
      </c>
      <c r="CM7" s="36">
        <v>43.09</v>
      </c>
      <c r="CN7" s="36">
        <v>36.32</v>
      </c>
      <c r="CO7" s="36">
        <v>40.119999999999997</v>
      </c>
      <c r="CP7" s="36">
        <v>39.229999999999997</v>
      </c>
      <c r="CQ7" s="36"/>
      <c r="CR7" s="36"/>
      <c r="CS7" s="36">
        <v>33.270000000000003</v>
      </c>
      <c r="CT7" s="36">
        <v>41.27</v>
      </c>
      <c r="CU7" s="36">
        <v>38.36</v>
      </c>
      <c r="CV7" s="36">
        <v>35.64</v>
      </c>
      <c r="CW7" s="36">
        <v>79.08</v>
      </c>
      <c r="CX7" s="36">
        <v>82.24</v>
      </c>
      <c r="CY7" s="36">
        <v>84.34</v>
      </c>
      <c r="CZ7" s="36">
        <v>86.79</v>
      </c>
      <c r="DA7" s="36">
        <v>87.43</v>
      </c>
      <c r="DB7" s="36"/>
      <c r="DC7" s="36"/>
      <c r="DD7" s="36">
        <v>87.41</v>
      </c>
      <c r="DE7" s="36">
        <v>89.33</v>
      </c>
      <c r="DF7" s="36">
        <v>81.819999999999993</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0.06</v>
      </c>
      <c r="EG7" s="36">
        <v>0</v>
      </c>
      <c r="EH7" s="36">
        <v>0</v>
      </c>
      <c r="EI7" s="36"/>
      <c r="EJ7" s="36"/>
      <c r="EK7" s="36">
        <v>0.05</v>
      </c>
      <c r="EL7" s="36">
        <v>0</v>
      </c>
      <c r="EM7" s="36">
        <v>0</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2016-02-22T07:17:14Z</cp:lastPrinted>
  <dcterms:created xsi:type="dcterms:W3CDTF">2016-02-03T09:20:51Z</dcterms:created>
  <dcterms:modified xsi:type="dcterms:W3CDTF">2016-02-22T07:17:17Z</dcterms:modified>
  <cp:category/>
</cp:coreProperties>
</file>