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<sst xmlns="http://schemas.openxmlformats.org/spreadsheetml/2006/main" count="232" uniqueCount="110">
  <si>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</si>
  <si>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</si>
  <si>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</si>
  <si>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</si>
  <si>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</si>
  <si>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</si>
  <si>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</si>
  <si>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</si>
  <si>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</si>
  <si>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</si>
  <si>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</si>
  <si>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</si>
  <si>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</si>
  <si>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</si>
  <si>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</si>
  <si>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</si>
  <si>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</si>
  <si>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</si>
  <si>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</si>
  <si>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</si>
  <si>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</si>
  <si>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</si>
  <si>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</si>
  <si>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</si>
  <si>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</si>
  <si>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</si>
  <si>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</si>
  <si>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</si>
  <si>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</si>
  <si>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</si>
  <si>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</si>
  <si>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</si>
  <si>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</si>
  <si>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</si>
  <si>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</si>
  <si>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</si>
  <si>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</si>
  <si>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</si>
  <si>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</si>
  <si>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</si>
  <si>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</si>
  <si>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</si>
  <si>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</si>
  <si>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</si>
  <si>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</si>
  <si>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</si>
  <si>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</si>
  <si>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</si>
  <si>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</si>
  <si>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</si>
  <si>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</si>
  <si>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</si>
  <si>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</si>
  <si>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</si>
  <si>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</si>
  <si>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</si>
  <si>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</si>
  <si>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</si>
  <si>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</si>
  <si>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</si>
  <si>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</si>
  <si>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</si>
  <si>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</si>
  <si>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</si>
  <si>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</si>
  <si>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</si>
  <si>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</si>
  <si>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</si>
  <si>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</si>
  <si>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</si>
  <si>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</si>
  <si>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</si>
  <si>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</si>
  <si>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</si>
  <si>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</si>
  <si>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</si>
  <si>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</si>
  <si>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</si>
  <si>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</si>
  <si>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</si>
  <si>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</si>
  <si>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</si>
  <si>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</si>
  <si>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</si>
  <si>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</si>
  <si>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</si>
  <si>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</si>
  <si>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</si>
  <si>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</si>
  <si>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</si>
  <si>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</si>
  <si>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</si>
  <si>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</si>
  <si>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</si>
  <si>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</si>
  <si>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</si>
  <si>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</si>
  <si>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</si>
  <si>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</si>
  <si>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</si>
  <si>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</si>
  <si>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</si>
  <si>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</si>
  <si>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</si>
  <si>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</si>
  <si>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</si>
  <si>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</si>
  <si>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平成17年度に供用開始し、10年が経過したところであるが、浄化槽の更新は未着手である。
　しかし、施設の修繕は増加傾向にある。</t>
    <rPh sb="1" eb="3">
      <t>ヘイセイ</t>
    </rPh>
    <rPh sb="5" eb="7">
      <t>ネンド</t>
    </rPh>
    <rPh sb="8" eb="10">
      <t>キョウヨウ</t>
    </rPh>
    <rPh sb="10" eb="12">
      <t>カイシ</t>
    </rPh>
    <rPh sb="16" eb="17">
      <t>トシ</t>
    </rPh>
    <rPh sb="18" eb="20">
      <t>ケイカ</t>
    </rPh>
    <rPh sb="30" eb="33">
      <t>ジョウカソウ</t>
    </rPh>
    <rPh sb="34" eb="36">
      <t>コウシン</t>
    </rPh>
    <rPh sb="37" eb="40">
      <t>ミチャクシュ</t>
    </rPh>
    <rPh sb="50" eb="52">
      <t>シセツ</t>
    </rPh>
    <rPh sb="53" eb="55">
      <t>シュウゼン</t>
    </rPh>
    <rPh sb="56" eb="58">
      <t>ゾウカ</t>
    </rPh>
    <rPh sb="58" eb="60">
      <t>ケイコウ</t>
    </rPh>
    <phoneticPr fontId="4"/>
  </si>
  <si>
    <t>　平成27年度で整備事業が終わるので、今後必要となる更新投資を見据え、適正な料金水準を意識し、汚水処理費用の削減にも努め、健全経営を続けていく必要がある。
　</t>
    <rPh sb="1" eb="3">
      <t>ヘイセイ</t>
    </rPh>
    <rPh sb="5" eb="7">
      <t>ネンド</t>
    </rPh>
    <rPh sb="8" eb="10">
      <t>セイビ</t>
    </rPh>
    <rPh sb="10" eb="12">
      <t>ジギョウ</t>
    </rPh>
    <rPh sb="13" eb="14">
      <t>オ</t>
    </rPh>
    <rPh sb="19" eb="21">
      <t>コンゴ</t>
    </rPh>
    <phoneticPr fontId="4"/>
  </si>
  <si>
    <t>　収益的収支比率は、右肩上がりで100％に近づいているが、今後必要となる更新投資を見据え、維持管理費の削減に努め、健全経営を続けていく必要がある。
　企業債残高対事業規模比率は、設置数が増え料金収入が増えてきていること及び分流式下水道等に要する経費として地方債現在高の一部を一般会計が負担しているため、類似団体や経年で比較し低くなってきている。
　経費回収率は、適正な料金水準を意識し、維持管理費の削減に努め、健全経営を目指す必要がある。
　汚水処理原価は、維持管理費の削減により経営改善が必要である。
　施設利用率は、類似団体と比較し低い。今後の利用状況を注視していく必要がある。　　　　　　　　　　　　　　
　水洗化率は100％に達しており、公共用水域の水質保全につながっている。
　</t>
    <rPh sb="1" eb="4">
      <t>シュウエキテキ</t>
    </rPh>
    <rPh sb="4" eb="6">
      <t>シュウシ</t>
    </rPh>
    <rPh sb="6" eb="8">
      <t>ヒリツ</t>
    </rPh>
    <rPh sb="10" eb="12">
      <t>ミギカタ</t>
    </rPh>
    <rPh sb="12" eb="13">
      <t>ア</t>
    </rPh>
    <rPh sb="21" eb="22">
      <t>チカ</t>
    </rPh>
    <rPh sb="45" eb="47">
      <t>イジ</t>
    </rPh>
    <rPh sb="47" eb="49">
      <t>カンリ</t>
    </rPh>
    <rPh sb="193" eb="195">
      <t>イジ</t>
    </rPh>
    <rPh sb="195" eb="197">
      <t>カンリ</t>
    </rPh>
    <rPh sb="213" eb="215">
      <t>ヒツヨウ</t>
    </rPh>
    <rPh sb="268" eb="269">
      <t>ヒク</t>
    </rPh>
    <rPh sb="271" eb="273">
      <t>コンゴ</t>
    </rPh>
    <rPh sb="274" eb="276">
      <t>リヨウ</t>
    </rPh>
    <rPh sb="276" eb="278">
      <t>ジョウキョウ</t>
    </rPh>
    <rPh sb="279" eb="281">
      <t>チュウシ</t>
    </rPh>
    <rPh sb="285" eb="2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</si>
</sst>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748224"/>
        <c:axId val="91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1748224"/>
        <c:axId val="91955200"/>
      </c:lineChart>
      <c:dateAx>
        <c:axId val="91748224"/>
        <c:scaling>
          <c:orientation val="minMax"/>
        </c:scaling>
        <c:delete val="1"/>
        <c:axPos val="b"/>
        <c:numFmt formatCode="ge" sourceLinked="1"/>
        <c:majorTickMark val="none"/>
        <c:minorTickMark val="none"/>
        <c:tickLblPos val="none"/>
        <c:crossAx val="91955200"/>
        <c:crosses val="autoZero"/>
        <c:auto val="1"/>
        <c:lblOffset val="100"/>
        <c:baseTimeUnit val="years"/>
      </c:dateAx>
      <c:valAx>
        <c:axId val="91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41.16</c:v>
                </c:pt>
                <c:pt idx="1">
                  <c:v>38.340000000000003</c:v>
                </c:pt>
                <c:pt idx="2">
                  <c:v>50.29</c:v>
                </c:pt>
                <c:pt idx="3">
                  <c:v>44.87</c:v>
                </c:pt>
                <c:pt idx="4">
                  <c:v>42.2</c:v>
                </c:pt>
              </c:numCache>
            </c:numRef>
          </c:val>
        </c:ser>
        <c:dLbls>
          <c:showLegendKey val="0"/>
          <c:showVal val="0"/>
          <c:showCatName val="0"/>
          <c:showSerName val="0"/>
          <c:showPercent val="0"/>
          <c:showBubbleSize val="0"/>
        </c:dLbls>
        <c:gapWidth val="150"/>
        <c:axId val="101067008"/>
        <c:axId val="1010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01067008"/>
        <c:axId val="101085568"/>
      </c:lineChart>
      <c:dateAx>
        <c:axId val="101067008"/>
        <c:scaling>
          <c:orientation val="minMax"/>
        </c:scaling>
        <c:delete val="1"/>
        <c:axPos val="b"/>
        <c:numFmt formatCode="ge" sourceLinked="1"/>
        <c:majorTickMark val="none"/>
        <c:minorTickMark val="none"/>
        <c:tickLblPos val="none"/>
        <c:crossAx val="101085568"/>
        <c:crosses val="autoZero"/>
        <c:auto val="1"/>
        <c:lblOffset val="100"/>
        <c:baseTimeUnit val="years"/>
      </c:dateAx>
      <c:valAx>
        <c:axId val="1010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94.93</c:v>
                </c:pt>
                <c:pt idx="1">
                  <c:v>90.64</c:v>
                </c:pt>
                <c:pt idx="2">
                  <c:v>98.23</c:v>
                </c:pt>
                <c:pt idx="3">
                  <c:v>97.47</c:v>
                </c:pt>
                <c:pt idx="4">
                  <c:v>100</c:v>
                </c:pt>
              </c:numCache>
            </c:numRef>
          </c:val>
        </c:ser>
        <c:dLbls>
          <c:showLegendKey val="0"/>
          <c:showVal val="0"/>
          <c:showCatName val="0"/>
          <c:showSerName val="0"/>
          <c:showPercent val="0"/>
          <c:showBubbleSize val="0"/>
        </c:dLbls>
        <c:gapWidth val="150"/>
        <c:axId val="101107584"/>
        <c:axId val="1011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01107584"/>
        <c:axId val="101109760"/>
      </c:lineChart>
      <c:dateAx>
        <c:axId val="101107584"/>
        <c:scaling>
          <c:orientation val="minMax"/>
        </c:scaling>
        <c:delete val="1"/>
        <c:axPos val="b"/>
        <c:numFmt formatCode="ge" sourceLinked="1"/>
        <c:majorTickMark val="none"/>
        <c:minorTickMark val="none"/>
        <c:tickLblPos val="none"/>
        <c:crossAx val="101109760"/>
        <c:crosses val="autoZero"/>
        <c:auto val="1"/>
        <c:lblOffset val="100"/>
        <c:baseTimeUnit val="years"/>
      </c:dateAx>
      <c:valAx>
        <c:axId val="1011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77.31</c:v>
                </c:pt>
                <c:pt idx="1">
                  <c:v>81.86</c:v>
                </c:pt>
                <c:pt idx="2">
                  <c:v>90.53</c:v>
                </c:pt>
                <c:pt idx="3">
                  <c:v>94.63</c:v>
                </c:pt>
                <c:pt idx="4">
                  <c:v>95.72</c:v>
                </c:pt>
              </c:numCache>
            </c:numRef>
          </c:val>
        </c:ser>
        <c:dLbls>
          <c:showLegendKey val="0"/>
          <c:showVal val="0"/>
          <c:showCatName val="0"/>
          <c:showSerName val="0"/>
          <c:showPercent val="0"/>
          <c:showBubbleSize val="0"/>
        </c:dLbls>
        <c:gapWidth val="150"/>
        <c:axId val="91985408"/>
        <c:axId val="919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85408"/>
        <c:axId val="91987328"/>
      </c:lineChart>
      <c:dateAx>
        <c:axId val="91985408"/>
        <c:scaling>
          <c:orientation val="minMax"/>
        </c:scaling>
        <c:delete val="1"/>
        <c:axPos val="b"/>
        <c:numFmt formatCode="ge" sourceLinked="1"/>
        <c:majorTickMark val="none"/>
        <c:minorTickMark val="none"/>
        <c:tickLblPos val="none"/>
        <c:crossAx val="91987328"/>
        <c:crosses val="autoZero"/>
        <c:auto val="1"/>
        <c:lblOffset val="100"/>
        <c:baseTimeUnit val="years"/>
      </c:dateAx>
      <c:valAx>
        <c:axId val="919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99616"/>
        <c:axId val="1008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99616"/>
        <c:axId val="100801536"/>
      </c:lineChart>
      <c:dateAx>
        <c:axId val="100799616"/>
        <c:scaling>
          <c:orientation val="minMax"/>
        </c:scaling>
        <c:delete val="1"/>
        <c:axPos val="b"/>
        <c:numFmt formatCode="ge" sourceLinked="1"/>
        <c:majorTickMark val="none"/>
        <c:minorTickMark val="none"/>
        <c:tickLblPos val="none"/>
        <c:crossAx val="100801536"/>
        <c:crosses val="autoZero"/>
        <c:auto val="1"/>
        <c:lblOffset val="100"/>
        <c:baseTimeUnit val="years"/>
      </c:dateAx>
      <c:valAx>
        <c:axId val="1008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57344"/>
        <c:axId val="1008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57344"/>
        <c:axId val="100858880"/>
      </c:lineChart>
      <c:dateAx>
        <c:axId val="100857344"/>
        <c:scaling>
          <c:orientation val="minMax"/>
        </c:scaling>
        <c:delete val="1"/>
        <c:axPos val="b"/>
        <c:numFmt formatCode="ge" sourceLinked="1"/>
        <c:majorTickMark val="none"/>
        <c:minorTickMark val="none"/>
        <c:tickLblPos val="none"/>
        <c:crossAx val="100858880"/>
        <c:crosses val="autoZero"/>
        <c:auto val="1"/>
        <c:lblOffset val="100"/>
        <c:baseTimeUnit val="years"/>
      </c:dateAx>
      <c:valAx>
        <c:axId val="1008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62368"/>
        <c:axId val="100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62368"/>
        <c:axId val="100764288"/>
      </c:lineChart>
      <c:dateAx>
        <c:axId val="100762368"/>
        <c:scaling>
          <c:orientation val="minMax"/>
        </c:scaling>
        <c:delete val="1"/>
        <c:axPos val="b"/>
        <c:numFmt formatCode="ge" sourceLinked="1"/>
        <c:majorTickMark val="none"/>
        <c:minorTickMark val="none"/>
        <c:tickLblPos val="none"/>
        <c:crossAx val="100764288"/>
        <c:crosses val="autoZero"/>
        <c:auto val="1"/>
        <c:lblOffset val="100"/>
        <c:baseTimeUnit val="years"/>
      </c:dateAx>
      <c:valAx>
        <c:axId val="100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64768"/>
        <c:axId val="1008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64768"/>
        <c:axId val="100866688"/>
      </c:lineChart>
      <c:dateAx>
        <c:axId val="100864768"/>
        <c:scaling>
          <c:orientation val="minMax"/>
        </c:scaling>
        <c:delete val="1"/>
        <c:axPos val="b"/>
        <c:numFmt formatCode="ge" sourceLinked="1"/>
        <c:majorTickMark val="none"/>
        <c:minorTickMark val="none"/>
        <c:tickLblPos val="none"/>
        <c:crossAx val="100866688"/>
        <c:crosses val="autoZero"/>
        <c:auto val="1"/>
        <c:lblOffset val="100"/>
        <c:baseTimeUnit val="years"/>
      </c:dateAx>
      <c:valAx>
        <c:axId val="1008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700.91</c:v>
                </c:pt>
                <c:pt idx="1">
                  <c:v>667.67</c:v>
                </c:pt>
                <c:pt idx="2">
                  <c:v>475.85</c:v>
                </c:pt>
                <c:pt idx="3">
                  <c:v>278.79000000000002</c:v>
                </c:pt>
                <c:pt idx="4">
                  <c:v>157.41999999999999</c:v>
                </c:pt>
              </c:numCache>
            </c:numRef>
          </c:val>
        </c:ser>
        <c:dLbls>
          <c:showLegendKey val="0"/>
          <c:showVal val="0"/>
          <c:showCatName val="0"/>
          <c:showSerName val="0"/>
          <c:showPercent val="0"/>
          <c:showBubbleSize val="0"/>
        </c:dLbls>
        <c:gapWidth val="150"/>
        <c:axId val="100897152"/>
        <c:axId val="1008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0897152"/>
        <c:axId val="100899072"/>
      </c:lineChart>
      <c:dateAx>
        <c:axId val="100897152"/>
        <c:scaling>
          <c:orientation val="minMax"/>
        </c:scaling>
        <c:delete val="1"/>
        <c:axPos val="b"/>
        <c:numFmt formatCode="ge" sourceLinked="1"/>
        <c:majorTickMark val="none"/>
        <c:minorTickMark val="none"/>
        <c:tickLblPos val="none"/>
        <c:crossAx val="100899072"/>
        <c:crosses val="autoZero"/>
        <c:auto val="1"/>
        <c:lblOffset val="100"/>
        <c:baseTimeUnit val="years"/>
      </c:dateAx>
      <c:valAx>
        <c:axId val="1008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47.84</c:v>
                </c:pt>
                <c:pt idx="1">
                  <c:v>43.12</c:v>
                </c:pt>
                <c:pt idx="2">
                  <c:v>48.01</c:v>
                </c:pt>
                <c:pt idx="3">
                  <c:v>48.31</c:v>
                </c:pt>
                <c:pt idx="4">
                  <c:v>47.2</c:v>
                </c:pt>
              </c:numCache>
            </c:numRef>
          </c:val>
        </c:ser>
        <c:dLbls>
          <c:showLegendKey val="0"/>
          <c:showVal val="0"/>
          <c:showCatName val="0"/>
          <c:showSerName val="0"/>
          <c:showPercent val="0"/>
          <c:showBubbleSize val="0"/>
        </c:dLbls>
        <c:gapWidth val="150"/>
        <c:axId val="101011456"/>
        <c:axId val="1010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1011456"/>
        <c:axId val="101013376"/>
      </c:lineChart>
      <c:dateAx>
        <c:axId val="101011456"/>
        <c:scaling>
          <c:orientation val="minMax"/>
        </c:scaling>
        <c:delete val="1"/>
        <c:axPos val="b"/>
        <c:numFmt formatCode="ge" sourceLinked="1"/>
        <c:majorTickMark val="none"/>
        <c:minorTickMark val="none"/>
        <c:tickLblPos val="none"/>
        <c:crossAx val="101013376"/>
        <c:crosses val="autoZero"/>
        <c:auto val="1"/>
        <c:lblOffset val="100"/>
        <c:baseTimeUnit val="years"/>
      </c:dateAx>
      <c:valAx>
        <c:axId val="1010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372.46</c:v>
                </c:pt>
                <c:pt idx="1">
                  <c:v>381.58</c:v>
                </c:pt>
                <c:pt idx="2">
                  <c:v>335.73</c:v>
                </c:pt>
                <c:pt idx="3">
                  <c:v>340.24</c:v>
                </c:pt>
                <c:pt idx="4">
                  <c:v>363.78</c:v>
                </c:pt>
              </c:numCache>
            </c:numRef>
          </c:val>
        </c:ser>
        <c:dLbls>
          <c:showLegendKey val="0"/>
          <c:showVal val="0"/>
          <c:showCatName val="0"/>
          <c:showSerName val="0"/>
          <c:showPercent val="0"/>
          <c:showBubbleSize val="0"/>
        </c:dLbls>
        <c:gapWidth val="150"/>
        <c:axId val="101035008"/>
        <c:axId val="1010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1035008"/>
        <c:axId val="101041280"/>
      </c:lineChart>
      <c:dateAx>
        <c:axId val="101035008"/>
        <c:scaling>
          <c:orientation val="minMax"/>
        </c:scaling>
        <c:delete val="1"/>
        <c:axPos val="b"/>
        <c:numFmt formatCode="ge" sourceLinked="1"/>
        <c:majorTickMark val="none"/>
        <c:minorTickMark val="none"/>
        <c:tickLblPos val="none"/>
        <c:crossAx val="101041280"/>
        <c:crosses val="autoZero"/>
        <c:auto val="1"/>
        <c:lblOffset val="100"/>
        <c:baseTimeUnit val="years"/>
      </c:dateAx>
      <c:valAx>
        <c:axId val="1010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浜田市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57504</v>
      </c>
      <c r="AM8" s="47"/>
      <c r="AN8" s="47"/>
      <c r="AO8" s="47"/>
      <c r="AP8" s="47"/>
      <c r="AQ8" s="47"/>
      <c r="AR8" s="47"/>
      <c r="AS8" s="47"/>
      <c r="AT8" s="43">
        <f>データ!S6</f>
        <v>690.66</v>
      </c>
      <c r="AU8" s="43"/>
      <c r="AV8" s="43"/>
      <c r="AW8" s="43"/>
      <c r="AX8" s="43"/>
      <c r="AY8" s="43"/>
      <c r="AZ8" s="43"/>
      <c r="BA8" s="43"/>
      <c r="BB8" s="43">
        <f>データ!T6</f>
        <v>83.26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1.57</v>
      </c>
      <c r="Q10" s="43"/>
      <c r="R10" s="43"/>
      <c r="S10" s="43"/>
      <c r="T10" s="43"/>
      <c r="U10" s="43"/>
      <c r="V10" s="43"/>
      <c r="W10" s="43">
        <f>データ!P6</f>
        <v>100</v>
      </c>
      <c r="X10" s="43"/>
      <c r="Y10" s="43"/>
      <c r="Z10" s="43"/>
      <c r="AA10" s="43"/>
      <c r="AB10" s="43"/>
      <c r="AC10" s="43"/>
      <c r="AD10" s="47">
        <f>データ!Q6</f>
        <v>2887</v>
      </c>
      <c r="AE10" s="47"/>
      <c r="AF10" s="47"/>
      <c r="AG10" s="47"/>
      <c r="AH10" s="47"/>
      <c r="AI10" s="47"/>
      <c r="AJ10" s="47"/>
      <c r="AK10" s="2"/>
      <c r="AL10" s="47">
        <f>データ!U6</f>
        <v>895</v>
      </c>
      <c r="AM10" s="47"/>
      <c r="AN10" s="47"/>
      <c r="AO10" s="47"/>
      <c r="AP10" s="47"/>
      <c r="AQ10" s="47"/>
      <c r="AR10" s="47"/>
      <c r="AS10" s="47"/>
      <c r="AT10" s="43">
        <f>データ!V6</f>
        <v>350.25</v>
      </c>
      <c r="AU10" s="43"/>
      <c r="AV10" s="43"/>
      <c r="AW10" s="43"/>
      <c r="AX10" s="43"/>
      <c r="AY10" s="43"/>
      <c r="AZ10" s="43"/>
      <c r="BA10" s="43"/>
      <c r="BB10" s="43">
        <f>データ!W6</f>
        <v>2.56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O15" sqref="CO15"/>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322024</v>
      </c>
      <c r="D6" s="31">
        <f t="shared" si="3"/>
        <v>47</v>
      </c>
      <c r="E6" s="31">
        <f t="shared" si="3"/>
        <v>18</v>
      </c>
      <c r="F6" s="31">
        <f t="shared" si="3"/>
        <v>0</v>
      </c>
      <c r="G6" s="31">
        <f t="shared" si="3"/>
        <v>0</v>
      </c>
      <c r="H6" s="31" t="str">
        <f t="shared" si="3"/>
        <v>島根県　浜田市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1.57</v>
      </c>
      <c r="P6" s="32">
        <f t="shared" si="3"/>
        <v>100</v>
      </c>
      <c r="Q6" s="32">
        <f t="shared" si="3"/>
        <v>2887</v>
      </c>
      <c r="R6" s="32">
        <f t="shared" si="3"/>
        <v>57504</v>
      </c>
      <c r="S6" s="32">
        <f t="shared" si="3"/>
        <v>690.66</v>
      </c>
      <c r="T6" s="32">
        <f t="shared" si="3"/>
        <v>83.26</v>
      </c>
      <c r="U6" s="32">
        <f t="shared" si="3"/>
        <v>895</v>
      </c>
      <c r="V6" s="32">
        <f t="shared" si="3"/>
        <v>350.25</v>
      </c>
      <c r="W6" s="32">
        <f t="shared" si="3"/>
        <v>2.56</v>
      </c>
      <c r="X6" s="33">
        <f>IF(X7="",NA(),X7)</f>
        <v>77.31</v>
      </c>
      <c r="Y6" s="33">
        <f t="shared" ref="Y6:AG6" si="4">IF(Y7="",NA(),Y7)</f>
        <v>81.86</v>
      </c>
      <c r="Z6" s="33">
        <f t="shared" si="4"/>
        <v>90.53</v>
      </c>
      <c r="AA6" s="33">
        <f t="shared" si="4"/>
        <v>94.63</v>
      </c>
      <c r="AB6" s="33">
        <f t="shared" si="4"/>
        <v>95.72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700.91</v>
      </c>
      <c r="BF6" s="33">
        <f t="shared" ref="BF6:BN6" si="7">IF(BF7="",NA(),BF7)</f>
        <v>667.67</v>
      </c>
      <c r="BG6" s="33">
        <f t="shared" si="7"/>
        <v>475.85</v>
      </c>
      <c r="BH6" s="33">
        <f t="shared" si="7"/>
        <v>278.79000000000002</v>
      </c>
      <c r="BI6" s="33">
        <f t="shared" si="7"/>
        <v>157.41999999999999</v>
      </c>
      <c r="BJ6" s="33">
        <f t="shared" si="7"/>
        <v>442.18</v>
      </c>
      <c r="BK6" s="33">
        <f t="shared" si="7"/>
        <v>421.01</v>
      </c>
      <c r="BL6" s="33">
        <f t="shared" si="7"/>
        <v>430.64</v>
      </c>
      <c r="BM6" s="33">
        <f t="shared" si="7"/>
        <v>446.63</v>
      </c>
      <c r="BN6" s="33">
        <f t="shared" si="7"/>
        <v>416.91</v>
      </c>
      <c r="BO6" s="32" t="str">
        <f>IF(BO7="","",IF(BO7="-","【-】","【"&amp;SUBSTITUTE(TEXT(BO7,"#,##0.00"),"-","△")&amp;"】"))</f>
        <v>【375.36】</v>
      </c>
      <c r="BP6" s="33">
        <f>IF(BP7="",NA(),BP7)</f>
        <v>47.84</v>
      </c>
      <c r="BQ6" s="33">
        <f t="shared" ref="BQ6:BY6" si="8">IF(BQ7="",NA(),BQ7)</f>
        <v>43.12</v>
      </c>
      <c r="BR6" s="33">
        <f t="shared" si="8"/>
        <v>48.01</v>
      </c>
      <c r="BS6" s="33">
        <f t="shared" si="8"/>
        <v>48.31</v>
      </c>
      <c r="BT6" s="33">
        <f t="shared" si="8"/>
        <v>47.2</v>
      </c>
      <c r="BU6" s="33">
        <f t="shared" si="8"/>
        <v>61.59</v>
      </c>
      <c r="BV6" s="33">
        <f t="shared" si="8"/>
        <v>58.98</v>
      </c>
      <c r="BW6" s="33">
        <f t="shared" si="8"/>
        <v>58.78</v>
      </c>
      <c r="BX6" s="33">
        <f t="shared" si="8"/>
        <v>58.53</v>
      </c>
      <c r="BY6" s="33">
        <f t="shared" si="8"/>
        <v>57.93</v>
      </c>
      <c r="BZ6" s="32" t="str">
        <f>IF(BZ7="","",IF(BZ7="-","【-】","【"&amp;SUBSTITUTE(TEXT(BZ7,"#,##0.00"),"-","△")&amp;"】"))</f>
        <v>【60.44】</v>
      </c>
      <c r="CA6" s="33">
        <f>IF(CA7="",NA(),CA7)</f>
        <v>372.46</v>
      </c>
      <c r="CB6" s="33">
        <f t="shared" ref="CB6:CJ6" si="9">IF(CB7="",NA(),CB7)</f>
        <v>381.58</v>
      </c>
      <c r="CC6" s="33">
        <f t="shared" si="9"/>
        <v>335.73</v>
      </c>
      <c r="CD6" s="33">
        <f t="shared" si="9"/>
        <v>340.24</v>
      </c>
      <c r="CE6" s="33">
        <f t="shared" si="9"/>
        <v>363.78</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41.16</v>
      </c>
      <c r="CM6" s="33">
        <f t="shared" ref="CM6:CU6" si="10">IF(CM7="",NA(),CM7)</f>
        <v>38.340000000000003</v>
      </c>
      <c r="CN6" s="33">
        <f t="shared" si="10"/>
        <v>50.29</v>
      </c>
      <c r="CO6" s="33">
        <f t="shared" si="10"/>
        <v>44.87</v>
      </c>
      <c r="CP6" s="33">
        <f t="shared" si="10"/>
        <v>42.2</v>
      </c>
      <c r="CQ6" s="33">
        <f t="shared" si="10"/>
        <v>57.53</v>
      </c>
      <c r="CR6" s="33">
        <f t="shared" si="10"/>
        <v>60.03</v>
      </c>
      <c r="CS6" s="33">
        <f t="shared" si="10"/>
        <v>61.93</v>
      </c>
      <c r="CT6" s="33">
        <f t="shared" si="10"/>
        <v>58.06</v>
      </c>
      <c r="CU6" s="33">
        <f t="shared" si="10"/>
        <v>59.08</v>
      </c>
      <c r="CV6" s="32" t="str">
        <f>IF(CV7="","",IF(CV7="-","【-】","【"&amp;SUBSTITUTE(TEXT(CV7,"#,##0.00"),"-","△")&amp;"】"))</f>
        <v>【57.75】</v>
      </c>
      <c r="CW6" s="33">
        <f>IF(CW7="",NA(),CW7)</f>
        <v>94.93</v>
      </c>
      <c r="CX6" s="33">
        <f t="shared" ref="CX6:DF6" si="11">IF(CX7="",NA(),CX7)</f>
        <v>90.64</v>
      </c>
      <c r="CY6" s="33">
        <f t="shared" si="11"/>
        <v>98.23</v>
      </c>
      <c r="CZ6" s="33">
        <f t="shared" si="11"/>
        <v>97.47</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322024</v>
      </c>
      <c r="D7" s="35">
        <v>47</v>
      </c>
      <c r="E7" s="35">
        <v>18</v>
      </c>
      <c r="F7" s="35">
        <v>0</v>
      </c>
      <c r="G7" s="35">
        <v>0</v>
      </c>
      <c r="H7" s="35" t="s">
        <v>95</v>
      </c>
      <c r="I7" s="35" t="s">
        <v>96</v>
      </c>
      <c r="J7" s="35" t="s">
        <v>97</v>
      </c>
      <c r="K7" s="35" t="s">
        <v>98</v>
      </c>
      <c r="L7" s="35" t="s">
        <v>99</v>
      </c>
      <c r="M7" s="36" t="s">
        <v>100</v>
      </c>
      <c r="N7" s="36" t="s">
        <v>101</v>
      </c>
      <c r="O7" s="36">
        <v>1.57</v>
      </c>
      <c r="P7" s="36">
        <v>100</v>
      </c>
      <c r="Q7" s="36">
        <v>2887</v>
      </c>
      <c r="R7" s="36">
        <v>57504</v>
      </c>
      <c r="S7" s="36">
        <v>690.66</v>
      </c>
      <c r="T7" s="36">
        <v>83.26</v>
      </c>
      <c r="U7" s="36">
        <v>895</v>
      </c>
      <c r="V7" s="36">
        <v>350.25</v>
      </c>
      <c r="W7" s="36">
        <v>2.56</v>
      </c>
      <c r="X7" s="36">
        <v>77.31</v>
      </c>
      <c r="Y7" s="36">
        <v>81.86</v>
      </c>
      <c r="Z7" s="36">
        <v>90.53</v>
      </c>
      <c r="AA7" s="36">
        <v>94.63</v>
      </c>
      <c r="AB7" s="36">
        <v>95.72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700.91</v>
      </c>
      <c r="BF7" s="36">
        <v>667.67</v>
      </c>
      <c r="BG7" s="36">
        <v>475.85</v>
      </c>
      <c r="BH7" s="36">
        <v>278.79000000000002</v>
      </c>
      <c r="BI7" s="36">
        <v>157.41999999999999</v>
      </c>
      <c r="BJ7" s="36">
        <v>442.18</v>
      </c>
      <c r="BK7" s="36">
        <v>421.01</v>
      </c>
      <c r="BL7" s="36">
        <v>430.64</v>
      </c>
      <c r="BM7" s="36">
        <v>446.63</v>
      </c>
      <c r="BN7" s="36">
        <v>416.91</v>
      </c>
      <c r="BO7" s="36">
        <v>375.36</v>
      </c>
      <c r="BP7" s="36">
        <v>47.84</v>
      </c>
      <c r="BQ7" s="36">
        <v>43.12</v>
      </c>
      <c r="BR7" s="36">
        <v>48.01</v>
      </c>
      <c r="BS7" s="36">
        <v>48.31</v>
      </c>
      <c r="BT7" s="36">
        <v>47.2</v>
      </c>
      <c r="BU7" s="36">
        <v>61.59</v>
      </c>
      <c r="BV7" s="36">
        <v>58.98</v>
      </c>
      <c r="BW7" s="36">
        <v>58.78</v>
      </c>
      <c r="BX7" s="36">
        <v>58.53</v>
      </c>
      <c r="BY7" s="36">
        <v>57.93</v>
      </c>
      <c r="BZ7" s="36">
        <v>60.44</v>
      </c>
      <c r="CA7" s="36">
        <v>372.46</v>
      </c>
      <c r="CB7" s="36">
        <v>381.58</v>
      </c>
      <c r="CC7" s="36">
        <v>335.73</v>
      </c>
      <c r="CD7" s="36">
        <v>340.24</v>
      </c>
      <c r="CE7" s="36">
        <v>363.78</v>
      </c>
      <c r="CF7" s="36">
        <v>242.92</v>
      </c>
      <c r="CG7" s="36">
        <v>253.84</v>
      </c>
      <c r="CH7" s="36">
        <v>257.02999999999997</v>
      </c>
      <c r="CI7" s="36">
        <v>266.57</v>
      </c>
      <c r="CJ7" s="36">
        <v>276.93</v>
      </c>
      <c r="CK7" s="36">
        <v>267.61</v>
      </c>
      <c r="CL7" s="36">
        <v>41.16</v>
      </c>
      <c r="CM7" s="36">
        <v>38.340000000000003</v>
      </c>
      <c r="CN7" s="36">
        <v>50.29</v>
      </c>
      <c r="CO7" s="36">
        <v>44.87</v>
      </c>
      <c r="CP7" s="36">
        <v>42.2</v>
      </c>
      <c r="CQ7" s="36">
        <v>57.53</v>
      </c>
      <c r="CR7" s="36">
        <v>60.03</v>
      </c>
      <c r="CS7" s="36">
        <v>61.93</v>
      </c>
      <c r="CT7" s="36">
        <v>58.06</v>
      </c>
      <c r="CU7" s="36">
        <v>59.08</v>
      </c>
      <c r="CV7" s="36">
        <v>57.75</v>
      </c>
      <c r="CW7" s="36">
        <v>94.93</v>
      </c>
      <c r="CX7" s="36">
        <v>90.64</v>
      </c>
      <c r="CY7" s="36">
        <v>98.23</v>
      </c>
      <c r="CZ7" s="36">
        <v>97.47</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t="s">
        <v>100</v>
      </c>
      <c r="EI7" s="36" t="s">
        <v>100</v>
      </c>
      <c r="EJ7" s="36" t="s">
        <v>100</v>
      </c>
      <c r="EK7" s="36" t="s">
        <v>100</v>
      </c>
      <c r="EL7" s="36" t="s">
        <v>100</v>
      </c>
      <c r="EM7" s="36" t="s">
        <v>100</v>
      </c>
      <c r="EN7" s="36" t="s">
        <v>100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dcterms:created xsi:type="dcterms:W3CDTF">2016-02-03T09:26:03Z</dcterms:created>
  <dcterms:modified xsi:type="dcterms:W3CDTF">2016-02-25T05:51:29Z</dcterms:modified>
  <cp:category/>
</cp:coreProperties>
</file>