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<sst xmlns="http://schemas.openxmlformats.org/spreadsheetml/2006/main" count="221" uniqueCount="111">
  <si>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</si>
  <si>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</si>
  <si>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</si>
  <si>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</si>
  <si>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</si>
  <si>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</si>
  <si>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</si>
  <si>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</si>
  <si>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</si>
  <si>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</si>
  <si>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</si>
  <si>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</si>
  <si>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</si>
  <si>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</si>
  <si>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</si>
  <si>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</si>
  <si>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</si>
  <si>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</si>
  <si>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</si>
  <si>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</si>
  <si>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</si>
  <si>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</si>
  <si>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</si>
  <si>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</si>
  <si>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</si>
  <si>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</si>
  <si>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</si>
  <si>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</si>
  <si>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</si>
  <si>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</si>
  <si>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</si>
  <si>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</si>
  <si>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</si>
  <si>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</si>
  <si>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</si>
  <si>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</si>
  <si>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</si>
  <si>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</si>
  <si>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</si>
  <si>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</si>
  <si>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</si>
  <si>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</si>
  <si>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</si>
  <si>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</si>
  <si>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</si>
  <si>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</si>
  <si>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</si>
  <si>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</si>
  <si>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</si>
  <si>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</si>
  <si>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</si>
  <si>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</si>
  <si>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</si>
  <si>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</si>
  <si>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</si>
  <si>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</si>
  <si>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</si>
  <si>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</si>
  <si>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</si>
  <si>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</si>
  <si>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</si>
  <si>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</si>
  <si>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</si>
  <si>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</si>
  <si>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</si>
  <si>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</si>
  <si>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</si>
  <si>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</si>
  <si>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</si>
  <si>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</si>
  <si>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</si>
  <si>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</si>
  <si>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</si>
  <si>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</si>
  <si>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</si>
  <si>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</si>
  <si>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</si>
  <si>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</si>
  <si>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</si>
  <si>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</si>
  <si>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</si>
  <si>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</si>
  <si>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</si>
  <si>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</si>
  <si>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</si>
  <si>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</si>
  <si>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</si>
  <si>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</si>
  <si>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</si>
  <si>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</si>
  <si>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</si>
  <si>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</si>
  <si>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</si>
  <si>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</si>
  <si>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</si>
  <si>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</si>
  <si>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浜田市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</si>
  <si>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</si>
  <si>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</si>
  <si>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</si>
  <si>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</si>
  <si>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</si>
  <si>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</si>
  <si>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</si>
  <si>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</si>
  <si>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</si>
  <si>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</si>
  <si>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</si>
  <si>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昭和61年8月の供用開始から概ね30年が経過するが、管渠の更新等の老朽化対策には着手していない。</t>
    <rPh sb="1" eb="3">
      <t>ショウワ</t>
    </rPh>
    <rPh sb="5" eb="6">
      <t>ネン</t>
    </rPh>
    <rPh sb="7" eb="8">
      <t>ツキ</t>
    </rPh>
    <rPh sb="9" eb="11">
      <t>キョウヨウ</t>
    </rPh>
    <rPh sb="11" eb="13">
      <t>カイシ</t>
    </rPh>
    <rPh sb="15" eb="16">
      <t>オオム</t>
    </rPh>
    <rPh sb="19" eb="20">
      <t>ネン</t>
    </rPh>
    <rPh sb="21" eb="23">
      <t>ケイカ</t>
    </rPh>
    <rPh sb="27" eb="28">
      <t>カン</t>
    </rPh>
    <rPh sb="28" eb="29">
      <t>キョ</t>
    </rPh>
    <rPh sb="30" eb="32">
      <t>コウシン</t>
    </rPh>
    <rPh sb="32" eb="33">
      <t>ナド</t>
    </rPh>
    <rPh sb="34" eb="37">
      <t>ロウキュウカ</t>
    </rPh>
    <rPh sb="37" eb="39">
      <t>タイサク</t>
    </rPh>
    <rPh sb="41" eb="43">
      <t>チャクシュ</t>
    </rPh>
    <phoneticPr fontId="4"/>
  </si>
  <si>
    <t>　施設の維持管理費は全て使用料収入で賄うことを経営方針の基本に据えた事業運営を今度も継続していく。
　世帯数の減少に伴う使用料収入の減少が見込まれることから、施設維持管理費の節減に恒常的に取り組んでいく必要がある。
　中長期的には、3つある終末処理場の統廃合等も検討し、持続可能な事業運営に努めていく。</t>
    <rPh sb="1" eb="3">
      <t>シセツ</t>
    </rPh>
    <rPh sb="4" eb="6">
      <t>イジ</t>
    </rPh>
    <rPh sb="6" eb="9">
      <t>カンリヒ</t>
    </rPh>
    <rPh sb="10" eb="11">
      <t>スベ</t>
    </rPh>
    <rPh sb="12" eb="15">
      <t>シヨウリョウ</t>
    </rPh>
    <rPh sb="15" eb="17">
      <t>シュウニュウ</t>
    </rPh>
    <rPh sb="18" eb="19">
      <t>マカナ</t>
    </rPh>
    <rPh sb="23" eb="25">
      <t>ケイエイ</t>
    </rPh>
    <rPh sb="25" eb="27">
      <t>ホウシン</t>
    </rPh>
    <rPh sb="28" eb="30">
      <t>キホン</t>
    </rPh>
    <rPh sb="31" eb="32">
      <t>ス</t>
    </rPh>
    <rPh sb="34" eb="36">
      <t>ジギョウ</t>
    </rPh>
    <rPh sb="36" eb="38">
      <t>ウンエイ</t>
    </rPh>
    <rPh sb="39" eb="41">
      <t>コンド</t>
    </rPh>
    <rPh sb="42" eb="44">
      <t>ケイゾク</t>
    </rPh>
    <rPh sb="51" eb="53">
      <t>セタイ</t>
    </rPh>
    <rPh sb="53" eb="54">
      <t>スウ</t>
    </rPh>
    <rPh sb="55" eb="57">
      <t>ゲンショウ</t>
    </rPh>
    <rPh sb="58" eb="59">
      <t>トモナ</t>
    </rPh>
    <rPh sb="60" eb="63">
      <t>シヨウリョウ</t>
    </rPh>
    <rPh sb="63" eb="65">
      <t>シュウニュウ</t>
    </rPh>
    <rPh sb="66" eb="68">
      <t>ゲンショウ</t>
    </rPh>
    <rPh sb="69" eb="71">
      <t>ミコ</t>
    </rPh>
    <rPh sb="79" eb="81">
      <t>シセツ</t>
    </rPh>
    <rPh sb="81" eb="83">
      <t>イジ</t>
    </rPh>
    <rPh sb="83" eb="86">
      <t>カンリヒ</t>
    </rPh>
    <rPh sb="87" eb="89">
      <t>セツゲン</t>
    </rPh>
    <rPh sb="90" eb="93">
      <t>コウジョウテキ</t>
    </rPh>
    <rPh sb="94" eb="95">
      <t>ト</t>
    </rPh>
    <rPh sb="96" eb="97">
      <t>ク</t>
    </rPh>
    <rPh sb="101" eb="103">
      <t>ヒツヨウ</t>
    </rPh>
    <rPh sb="109" eb="113">
      <t>チュウチョウキテキ</t>
    </rPh>
    <rPh sb="120" eb="122">
      <t>シュウマツ</t>
    </rPh>
    <rPh sb="122" eb="125">
      <t>ショリジョウ</t>
    </rPh>
    <rPh sb="126" eb="129">
      <t>トウハイゴウ</t>
    </rPh>
    <rPh sb="129" eb="130">
      <t>ナド</t>
    </rPh>
    <rPh sb="131" eb="133">
      <t>ケントウ</t>
    </rPh>
    <rPh sb="135" eb="137">
      <t>ジゾク</t>
    </rPh>
    <rPh sb="137" eb="139">
      <t>カノウ</t>
    </rPh>
    <rPh sb="140" eb="142">
      <t>ジギョウ</t>
    </rPh>
    <rPh sb="142" eb="144">
      <t>ウンエイ</t>
    </rPh>
    <rPh sb="145" eb="146">
      <t>ツト</t>
    </rPh>
    <phoneticPr fontId="4"/>
  </si>
  <si>
    <t xml:space="preserve"> 収益的収支比率は、過去4事業年度でほぼ100％近い数値となっており、経営の健全性は概ね良好といえる。
　企業債残高対事業規模比率は、企業債の償還がすすむことを見込むことから、今後も逓減傾向を示すものと考える。
　また、分流式下水道等に要する経費として地方債現在高の一部を一般会計が負担しているため、類似団体と比較して低くなっている。
　経費回収率は、90％程度となっているものの、世帯数の減少による使用料収入の減少が見込まれることから、今後も継続的に維持管理費の節減に取り組んでいく必要がある。維持管理費の節減により汚水処理原価は逓減するものと見込んでいる。
　施設利用率は、類似団体平均よりは高いものの、6割程度であることから、中長期的には、終末処理場の統廃合等を検討する余地があるものと考える。
　</t>
    <rPh sb="1" eb="4">
      <t>シュウエキテキ</t>
    </rPh>
    <rPh sb="4" eb="6">
      <t>シュウシ</t>
    </rPh>
    <rPh sb="6" eb="8">
      <t>ヒリツ</t>
    </rPh>
    <rPh sb="10" eb="12">
      <t>カコ</t>
    </rPh>
    <rPh sb="13" eb="15">
      <t>ジギョウ</t>
    </rPh>
    <rPh sb="15" eb="17">
      <t>ネンド</t>
    </rPh>
    <rPh sb="24" eb="25">
      <t>チカ</t>
    </rPh>
    <rPh sb="26" eb="28">
      <t>スウチ</t>
    </rPh>
    <rPh sb="35" eb="37">
      <t>ケイエイ</t>
    </rPh>
    <rPh sb="38" eb="41">
      <t>ケンゼンセイ</t>
    </rPh>
    <rPh sb="42" eb="43">
      <t>オオム</t>
    </rPh>
    <rPh sb="44" eb="46">
      <t>リョウコウ</t>
    </rPh>
    <rPh sb="53" eb="55">
      <t>キギョウ</t>
    </rPh>
    <rPh sb="55" eb="56">
      <t>サイ</t>
    </rPh>
    <rPh sb="56" eb="58">
      <t>ザンダカ</t>
    </rPh>
    <rPh sb="58" eb="59">
      <t>タイ</t>
    </rPh>
    <rPh sb="59" eb="61">
      <t>ジギョウ</t>
    </rPh>
    <rPh sb="61" eb="63">
      <t>キボ</t>
    </rPh>
    <rPh sb="63" eb="65">
      <t>ヒリツ</t>
    </rPh>
    <rPh sb="67" eb="69">
      <t>キギョウ</t>
    </rPh>
    <rPh sb="69" eb="70">
      <t>サイ</t>
    </rPh>
    <rPh sb="71" eb="73">
      <t>ショウカン</t>
    </rPh>
    <rPh sb="80" eb="82">
      <t>ミコ</t>
    </rPh>
    <rPh sb="88" eb="90">
      <t>コンゴ</t>
    </rPh>
    <rPh sb="91" eb="93">
      <t>テイゲン</t>
    </rPh>
    <rPh sb="93" eb="95">
      <t>ケイコウ</t>
    </rPh>
    <rPh sb="96" eb="97">
      <t>シメ</t>
    </rPh>
    <rPh sb="101" eb="102">
      <t>カンガ</t>
    </rPh>
    <rPh sb="169" eb="171">
      <t>ケイヒ</t>
    </rPh>
    <rPh sb="171" eb="173">
      <t>カイシュウ</t>
    </rPh>
    <rPh sb="173" eb="174">
      <t>リツ</t>
    </rPh>
    <rPh sb="179" eb="181">
      <t>テイド</t>
    </rPh>
    <rPh sb="191" eb="194">
      <t>セタイスウ</t>
    </rPh>
    <rPh sb="195" eb="197">
      <t>ゲンショウ</t>
    </rPh>
    <rPh sb="200" eb="203">
      <t>シヨウリョウ</t>
    </rPh>
    <rPh sb="203" eb="205">
      <t>シュウニュウ</t>
    </rPh>
    <rPh sb="206" eb="208">
      <t>ゲンショウ</t>
    </rPh>
    <rPh sb="209" eb="211">
      <t>ミコ</t>
    </rPh>
    <rPh sb="219" eb="221">
      <t>コンゴ</t>
    </rPh>
    <rPh sb="222" eb="225">
      <t>ケイゾクテキ</t>
    </rPh>
    <rPh sb="226" eb="228">
      <t>イジ</t>
    </rPh>
    <rPh sb="228" eb="231">
      <t>カンリヒ</t>
    </rPh>
    <rPh sb="232" eb="234">
      <t>セツゲン</t>
    </rPh>
    <rPh sb="235" eb="236">
      <t>ト</t>
    </rPh>
    <rPh sb="237" eb="238">
      <t>ク</t>
    </rPh>
    <rPh sb="242" eb="244">
      <t>ヒツヨウ</t>
    </rPh>
    <rPh sb="248" eb="250">
      <t>イジ</t>
    </rPh>
    <rPh sb="250" eb="253">
      <t>カンリヒ</t>
    </rPh>
    <rPh sb="254" eb="256">
      <t>セツゲン</t>
    </rPh>
    <rPh sb="259" eb="261">
      <t>オスイ</t>
    </rPh>
    <rPh sb="261" eb="263">
      <t>ショリ</t>
    </rPh>
    <rPh sb="263" eb="265">
      <t>ゲンカ</t>
    </rPh>
    <rPh sb="266" eb="268">
      <t>テイゲン</t>
    </rPh>
    <rPh sb="273" eb="275">
      <t>ミコ</t>
    </rPh>
    <rPh sb="282" eb="284">
      <t>シセツ</t>
    </rPh>
    <rPh sb="284" eb="287">
      <t>リヨウリツ</t>
    </rPh>
    <rPh sb="289" eb="291">
      <t>ルイジ</t>
    </rPh>
    <rPh sb="291" eb="293">
      <t>ダンタイ</t>
    </rPh>
    <rPh sb="293" eb="295">
      <t>ヘイキン</t>
    </rPh>
    <rPh sb="298" eb="299">
      <t>タカ</t>
    </rPh>
    <rPh sb="305" eb="306">
      <t>ワリ</t>
    </rPh>
    <rPh sb="306" eb="308">
      <t>テイド</t>
    </rPh>
    <rPh sb="316" eb="320">
      <t>チュウチョウキテキ</t>
    </rPh>
    <rPh sb="323" eb="325">
      <t>シュウマツ</t>
    </rPh>
    <rPh sb="325" eb="328">
      <t>ショリジョウ</t>
    </rPh>
    <rPh sb="329" eb="332">
      <t>トウハイゴウ</t>
    </rPh>
    <rPh sb="332" eb="333">
      <t>ナド</t>
    </rPh>
    <rPh sb="334" eb="336">
      <t>ケントウ</t>
    </rPh>
    <rPh sb="338" eb="340">
      <t>ヨチ</t>
    </rPh>
    <rPh sb="346" eb="34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</si>
</sst>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648768"/>
        <c:axId val="1049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0.02</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93648768"/>
        <c:axId val="104996864"/>
      </c:lineChart>
      <c:dateAx>
        <c:axId val="93648768"/>
        <c:scaling>
          <c:orientation val="minMax"/>
        </c:scaling>
        <c:delete val="1"/>
        <c:axPos val="b"/>
        <c:numFmt formatCode="ge" sourceLinked="1"/>
        <c:majorTickMark val="none"/>
        <c:minorTickMark val="none"/>
        <c:tickLblPos val="none"/>
        <c:crossAx val="104996864"/>
        <c:crosses val="autoZero"/>
        <c:auto val="1"/>
        <c:lblOffset val="100"/>
        <c:baseTimeUnit val="years"/>
      </c:dateAx>
      <c:valAx>
        <c:axId val="1049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65.52</c:v>
                </c:pt>
                <c:pt idx="1">
                  <c:v>62.07</c:v>
                </c:pt>
                <c:pt idx="2">
                  <c:v>37.4</c:v>
                </c:pt>
                <c:pt idx="3">
                  <c:v>53.85</c:v>
                </c:pt>
                <c:pt idx="4">
                  <c:v>59.15</c:v>
                </c:pt>
              </c:numCache>
            </c:numRef>
          </c:val>
        </c:ser>
        <c:dLbls>
          <c:showLegendKey val="0"/>
          <c:showVal val="0"/>
          <c:showCatName val="0"/>
          <c:showSerName val="0"/>
          <c:showPercent val="0"/>
          <c:showBubbleSize val="0"/>
        </c:dLbls>
        <c:gapWidth val="150"/>
        <c:axId val="105838848"/>
        <c:axId val="1058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37.4</c:v>
                </c:pt>
                <c:pt idx="1">
                  <c:v>37.130000000000003</c:v>
                </c:pt>
                <c:pt idx="2">
                  <c:v>38.24</c:v>
                </c:pt>
                <c:pt idx="3">
                  <c:v>39.42</c:v>
                </c:pt>
                <c:pt idx="4">
                  <c:v>39.68</c:v>
                </c:pt>
              </c:numCache>
            </c:numRef>
          </c:val>
          <c:smooth val="0"/>
        </c:ser>
        <c:dLbls>
          <c:showLegendKey val="0"/>
          <c:showVal val="0"/>
          <c:showCatName val="0"/>
          <c:showSerName val="0"/>
          <c:showPercent val="0"/>
          <c:showBubbleSize val="0"/>
        </c:dLbls>
        <c:marker val="1"/>
        <c:smooth val="0"/>
        <c:axId val="105838848"/>
        <c:axId val="105869696"/>
      </c:lineChart>
      <c:dateAx>
        <c:axId val="105838848"/>
        <c:scaling>
          <c:orientation val="minMax"/>
        </c:scaling>
        <c:delete val="1"/>
        <c:axPos val="b"/>
        <c:numFmt formatCode="ge" sourceLinked="1"/>
        <c:majorTickMark val="none"/>
        <c:minorTickMark val="none"/>
        <c:tickLblPos val="none"/>
        <c:crossAx val="105869696"/>
        <c:crosses val="autoZero"/>
        <c:auto val="1"/>
        <c:lblOffset val="100"/>
        <c:baseTimeUnit val="years"/>
      </c:dateAx>
      <c:valAx>
        <c:axId val="1058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89.49</c:v>
                </c:pt>
                <c:pt idx="1">
                  <c:v>91.57</c:v>
                </c:pt>
                <c:pt idx="2">
                  <c:v>94.72</c:v>
                </c:pt>
                <c:pt idx="3">
                  <c:v>94.27</c:v>
                </c:pt>
                <c:pt idx="4">
                  <c:v>92.69</c:v>
                </c:pt>
              </c:numCache>
            </c:numRef>
          </c:val>
        </c:ser>
        <c:dLbls>
          <c:showLegendKey val="0"/>
          <c:showVal val="0"/>
          <c:showCatName val="0"/>
          <c:showSerName val="0"/>
          <c:showPercent val="0"/>
          <c:showBubbleSize val="0"/>
        </c:dLbls>
        <c:gapWidth val="150"/>
        <c:axId val="105891712"/>
        <c:axId val="1058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81.8</c:v>
                </c:pt>
                <c:pt idx="2">
                  <c:v>81.84</c:v>
                </c:pt>
                <c:pt idx="3">
                  <c:v>82.97</c:v>
                </c:pt>
                <c:pt idx="4">
                  <c:v>83.95</c:v>
                </c:pt>
              </c:numCache>
            </c:numRef>
          </c:val>
          <c:smooth val="0"/>
        </c:ser>
        <c:dLbls>
          <c:showLegendKey val="0"/>
          <c:showVal val="0"/>
          <c:showCatName val="0"/>
          <c:showSerName val="0"/>
          <c:showPercent val="0"/>
          <c:showBubbleSize val="0"/>
        </c:dLbls>
        <c:marker val="1"/>
        <c:smooth val="0"/>
        <c:axId val="105891712"/>
        <c:axId val="105893888"/>
      </c:lineChart>
      <c:dateAx>
        <c:axId val="105891712"/>
        <c:scaling>
          <c:orientation val="minMax"/>
        </c:scaling>
        <c:delete val="1"/>
        <c:axPos val="b"/>
        <c:numFmt formatCode="ge" sourceLinked="1"/>
        <c:majorTickMark val="none"/>
        <c:minorTickMark val="none"/>
        <c:tickLblPos val="none"/>
        <c:crossAx val="105893888"/>
        <c:crosses val="autoZero"/>
        <c:auto val="1"/>
        <c:lblOffset val="100"/>
        <c:baseTimeUnit val="years"/>
      </c:dateAx>
      <c:valAx>
        <c:axId val="1058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54.74</c:v>
                </c:pt>
                <c:pt idx="1">
                  <c:v>96.04</c:v>
                </c:pt>
                <c:pt idx="2">
                  <c:v>99.64</c:v>
                </c:pt>
                <c:pt idx="3">
                  <c:v>99.81</c:v>
                </c:pt>
                <c:pt idx="4">
                  <c:v>99.23</c:v>
                </c:pt>
              </c:numCache>
            </c:numRef>
          </c:val>
        </c:ser>
        <c:dLbls>
          <c:showLegendKey val="0"/>
          <c:showVal val="0"/>
          <c:showCatName val="0"/>
          <c:showSerName val="0"/>
          <c:showPercent val="0"/>
          <c:showBubbleSize val="0"/>
        </c:dLbls>
        <c:gapWidth val="150"/>
        <c:axId val="105027072"/>
        <c:axId val="1050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27072"/>
        <c:axId val="105028992"/>
      </c:lineChart>
      <c:dateAx>
        <c:axId val="105027072"/>
        <c:scaling>
          <c:orientation val="minMax"/>
        </c:scaling>
        <c:delete val="1"/>
        <c:axPos val="b"/>
        <c:numFmt formatCode="ge" sourceLinked="1"/>
        <c:majorTickMark val="none"/>
        <c:minorTickMark val="none"/>
        <c:tickLblPos val="none"/>
        <c:crossAx val="105028992"/>
        <c:crosses val="autoZero"/>
        <c:auto val="1"/>
        <c:lblOffset val="100"/>
        <c:baseTimeUnit val="years"/>
      </c:dateAx>
      <c:valAx>
        <c:axId val="1050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256064"/>
        <c:axId val="10525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56064"/>
        <c:axId val="105257984"/>
      </c:lineChart>
      <c:dateAx>
        <c:axId val="105256064"/>
        <c:scaling>
          <c:orientation val="minMax"/>
        </c:scaling>
        <c:delete val="1"/>
        <c:axPos val="b"/>
        <c:numFmt formatCode="ge" sourceLinked="1"/>
        <c:majorTickMark val="none"/>
        <c:minorTickMark val="none"/>
        <c:tickLblPos val="none"/>
        <c:crossAx val="105257984"/>
        <c:crosses val="autoZero"/>
        <c:auto val="1"/>
        <c:lblOffset val="100"/>
        <c:baseTimeUnit val="years"/>
      </c:dateAx>
      <c:valAx>
        <c:axId val="10525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313024"/>
        <c:axId val="1053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13024"/>
        <c:axId val="105314944"/>
      </c:lineChart>
      <c:dateAx>
        <c:axId val="105313024"/>
        <c:scaling>
          <c:orientation val="minMax"/>
        </c:scaling>
        <c:delete val="1"/>
        <c:axPos val="b"/>
        <c:numFmt formatCode="ge" sourceLinked="1"/>
        <c:majorTickMark val="none"/>
        <c:minorTickMark val="none"/>
        <c:tickLblPos val="none"/>
        <c:crossAx val="105314944"/>
        <c:crosses val="autoZero"/>
        <c:auto val="1"/>
        <c:lblOffset val="100"/>
        <c:baseTimeUnit val="years"/>
      </c:dateAx>
      <c:valAx>
        <c:axId val="1053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609472"/>
        <c:axId val="1056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09472"/>
        <c:axId val="105619840"/>
      </c:lineChart>
      <c:dateAx>
        <c:axId val="105609472"/>
        <c:scaling>
          <c:orientation val="minMax"/>
        </c:scaling>
        <c:delete val="1"/>
        <c:axPos val="b"/>
        <c:numFmt formatCode="ge" sourceLinked="1"/>
        <c:majorTickMark val="none"/>
        <c:minorTickMark val="none"/>
        <c:tickLblPos val="none"/>
        <c:crossAx val="105619840"/>
        <c:crosses val="autoZero"/>
        <c:auto val="1"/>
        <c:lblOffset val="100"/>
        <c:baseTimeUnit val="years"/>
      </c:dateAx>
      <c:valAx>
        <c:axId val="1056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650432"/>
        <c:axId val="1056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50432"/>
        <c:axId val="105656704"/>
      </c:lineChart>
      <c:dateAx>
        <c:axId val="105650432"/>
        <c:scaling>
          <c:orientation val="minMax"/>
        </c:scaling>
        <c:delete val="1"/>
        <c:axPos val="b"/>
        <c:numFmt formatCode="ge" sourceLinked="1"/>
        <c:majorTickMark val="none"/>
        <c:minorTickMark val="none"/>
        <c:tickLblPos val="none"/>
        <c:crossAx val="105656704"/>
        <c:crosses val="autoZero"/>
        <c:auto val="1"/>
        <c:lblOffset val="100"/>
        <c:baseTimeUnit val="years"/>
      </c:dateAx>
      <c:valAx>
        <c:axId val="1056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42.36</c:v>
                </c:pt>
                <c:pt idx="1">
                  <c:v>13.94</c:v>
                </c:pt>
                <c:pt idx="2">
                  <c:v>5.44</c:v>
                </c:pt>
                <c:pt idx="3">
                  <c:v>19.84</c:v>
                </c:pt>
                <c:pt idx="4">
                  <c:v>29.53</c:v>
                </c:pt>
              </c:numCache>
            </c:numRef>
          </c:val>
        </c:ser>
        <c:dLbls>
          <c:showLegendKey val="0"/>
          <c:showVal val="0"/>
          <c:showCatName val="0"/>
          <c:showSerName val="0"/>
          <c:showPercent val="0"/>
          <c:showBubbleSize val="0"/>
        </c:dLbls>
        <c:gapWidth val="150"/>
        <c:axId val="105678720"/>
        <c:axId val="1056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804.21</c:v>
                </c:pt>
                <c:pt idx="1">
                  <c:v>866.07</c:v>
                </c:pt>
                <c:pt idx="2">
                  <c:v>827.19</c:v>
                </c:pt>
                <c:pt idx="3">
                  <c:v>817.63</c:v>
                </c:pt>
                <c:pt idx="4">
                  <c:v>830.5</c:v>
                </c:pt>
              </c:numCache>
            </c:numRef>
          </c:val>
          <c:smooth val="0"/>
        </c:ser>
        <c:dLbls>
          <c:showLegendKey val="0"/>
          <c:showVal val="0"/>
          <c:showCatName val="0"/>
          <c:showSerName val="0"/>
          <c:showPercent val="0"/>
          <c:showBubbleSize val="0"/>
        </c:dLbls>
        <c:marker val="1"/>
        <c:smooth val="0"/>
        <c:axId val="105678720"/>
        <c:axId val="105689088"/>
      </c:lineChart>
      <c:dateAx>
        <c:axId val="105678720"/>
        <c:scaling>
          <c:orientation val="minMax"/>
        </c:scaling>
        <c:delete val="1"/>
        <c:axPos val="b"/>
        <c:numFmt formatCode="ge" sourceLinked="1"/>
        <c:majorTickMark val="none"/>
        <c:minorTickMark val="none"/>
        <c:tickLblPos val="none"/>
        <c:crossAx val="105689088"/>
        <c:crosses val="autoZero"/>
        <c:auto val="1"/>
        <c:lblOffset val="100"/>
        <c:baseTimeUnit val="years"/>
      </c:dateAx>
      <c:valAx>
        <c:axId val="1056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54.27</c:v>
                </c:pt>
                <c:pt idx="1">
                  <c:v>62.31</c:v>
                </c:pt>
                <c:pt idx="2">
                  <c:v>83.67</c:v>
                </c:pt>
                <c:pt idx="3">
                  <c:v>90.39</c:v>
                </c:pt>
                <c:pt idx="4">
                  <c:v>88.68</c:v>
                </c:pt>
              </c:numCache>
            </c:numRef>
          </c:val>
        </c:ser>
        <c:dLbls>
          <c:showLegendKey val="0"/>
          <c:showVal val="0"/>
          <c:showCatName val="0"/>
          <c:showSerName val="0"/>
          <c:showPercent val="0"/>
          <c:showBubbleSize val="0"/>
        </c:dLbls>
        <c:gapWidth val="150"/>
        <c:axId val="105797120"/>
        <c:axId val="1057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48.08</c:v>
                </c:pt>
                <c:pt idx="1">
                  <c:v>43.46</c:v>
                </c:pt>
                <c:pt idx="2">
                  <c:v>45.01</c:v>
                </c:pt>
                <c:pt idx="3">
                  <c:v>46.31</c:v>
                </c:pt>
                <c:pt idx="4">
                  <c:v>43.66</c:v>
                </c:pt>
              </c:numCache>
            </c:numRef>
          </c:val>
          <c:smooth val="0"/>
        </c:ser>
        <c:dLbls>
          <c:showLegendKey val="0"/>
          <c:showVal val="0"/>
          <c:showCatName val="0"/>
          <c:showSerName val="0"/>
          <c:showPercent val="0"/>
          <c:showBubbleSize val="0"/>
        </c:dLbls>
        <c:marker val="1"/>
        <c:smooth val="0"/>
        <c:axId val="105797120"/>
        <c:axId val="105799040"/>
      </c:lineChart>
      <c:dateAx>
        <c:axId val="105797120"/>
        <c:scaling>
          <c:orientation val="minMax"/>
        </c:scaling>
        <c:delete val="1"/>
        <c:axPos val="b"/>
        <c:numFmt formatCode="ge" sourceLinked="1"/>
        <c:majorTickMark val="none"/>
        <c:minorTickMark val="none"/>
        <c:tickLblPos val="none"/>
        <c:crossAx val="105799040"/>
        <c:crosses val="autoZero"/>
        <c:auto val="1"/>
        <c:lblOffset val="100"/>
        <c:baseTimeUnit val="years"/>
      </c:dateAx>
      <c:valAx>
        <c:axId val="1057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266.55</c:v>
                </c:pt>
                <c:pt idx="1">
                  <c:v>229.93</c:v>
                </c:pt>
                <c:pt idx="2">
                  <c:v>197.78</c:v>
                </c:pt>
                <c:pt idx="3">
                  <c:v>185.65</c:v>
                </c:pt>
                <c:pt idx="4">
                  <c:v>200.06</c:v>
                </c:pt>
              </c:numCache>
            </c:numRef>
          </c:val>
        </c:ser>
        <c:dLbls>
          <c:showLegendKey val="0"/>
          <c:showVal val="0"/>
          <c:showCatName val="0"/>
          <c:showSerName val="0"/>
          <c:showPercent val="0"/>
          <c:showBubbleSize val="0"/>
        </c:dLbls>
        <c:gapWidth val="150"/>
        <c:axId val="105820928"/>
        <c:axId val="10582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313.41000000000003</c:v>
                </c:pt>
                <c:pt idx="1">
                  <c:v>359.48</c:v>
                </c:pt>
                <c:pt idx="2">
                  <c:v>350.91</c:v>
                </c:pt>
                <c:pt idx="3">
                  <c:v>349.08</c:v>
                </c:pt>
                <c:pt idx="4">
                  <c:v>382.09</c:v>
                </c:pt>
              </c:numCache>
            </c:numRef>
          </c:val>
          <c:smooth val="0"/>
        </c:ser>
        <c:dLbls>
          <c:showLegendKey val="0"/>
          <c:showVal val="0"/>
          <c:showCatName val="0"/>
          <c:showSerName val="0"/>
          <c:showPercent val="0"/>
          <c:showBubbleSize val="0"/>
        </c:dLbls>
        <c:marker val="1"/>
        <c:smooth val="0"/>
        <c:axId val="105820928"/>
        <c:axId val="105822848"/>
      </c:lineChart>
      <c:dateAx>
        <c:axId val="105820928"/>
        <c:scaling>
          <c:orientation val="minMax"/>
        </c:scaling>
        <c:delete val="1"/>
        <c:axPos val="b"/>
        <c:numFmt formatCode="ge" sourceLinked="1"/>
        <c:majorTickMark val="none"/>
        <c:minorTickMark val="none"/>
        <c:tickLblPos val="none"/>
        <c:crossAx val="105822848"/>
        <c:crosses val="autoZero"/>
        <c:auto val="1"/>
        <c:lblOffset val="100"/>
        <c:baseTimeUnit val="years"/>
      </c:dateAx>
      <c:valAx>
        <c:axId val="1058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浜田市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57504</v>
      </c>
      <c r="AM8" s="47"/>
      <c r="AN8" s="47"/>
      <c r="AO8" s="47"/>
      <c r="AP8" s="47"/>
      <c r="AQ8" s="47"/>
      <c r="AR8" s="47"/>
      <c r="AS8" s="47"/>
      <c r="AT8" s="43">
        <f>データ!S6</f>
        <v>690.66</v>
      </c>
      <c r="AU8" s="43"/>
      <c r="AV8" s="43"/>
      <c r="AW8" s="43"/>
      <c r="AX8" s="43"/>
      <c r="AY8" s="43"/>
      <c r="AZ8" s="43"/>
      <c r="BA8" s="43"/>
      <c r="BB8" s="43">
        <f>データ!T6</f>
        <v>83.26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1.58</v>
      </c>
      <c r="Q10" s="43"/>
      <c r="R10" s="43"/>
      <c r="S10" s="43"/>
      <c r="T10" s="43"/>
      <c r="U10" s="43"/>
      <c r="V10" s="43"/>
      <c r="W10" s="43">
        <f>データ!P6</f>
        <v>101.22</v>
      </c>
      <c r="X10" s="43"/>
      <c r="Y10" s="43"/>
      <c r="Z10" s="43"/>
      <c r="AA10" s="43"/>
      <c r="AB10" s="43"/>
      <c r="AC10" s="43"/>
      <c r="AD10" s="47">
        <f>データ!Q6</f>
        <v>2970</v>
      </c>
      <c r="AE10" s="47"/>
      <c r="AF10" s="47"/>
      <c r="AG10" s="47"/>
      <c r="AH10" s="47"/>
      <c r="AI10" s="47"/>
      <c r="AJ10" s="47"/>
      <c r="AK10" s="2"/>
      <c r="AL10" s="47">
        <f>データ!U6</f>
        <v>903</v>
      </c>
      <c r="AM10" s="47"/>
      <c r="AN10" s="47"/>
      <c r="AO10" s="47"/>
      <c r="AP10" s="47"/>
      <c r="AQ10" s="47"/>
      <c r="AR10" s="47"/>
      <c r="AS10" s="47"/>
      <c r="AT10" s="43">
        <f>データ!V6</f>
        <v>0.28000000000000003</v>
      </c>
      <c r="AU10" s="43"/>
      <c r="AV10" s="43"/>
      <c r="AW10" s="43"/>
      <c r="AX10" s="43"/>
      <c r="AY10" s="43"/>
      <c r="AZ10" s="43"/>
      <c r="BA10" s="43"/>
      <c r="BB10" s="43">
        <f>データ!W6</f>
        <v>3225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322024</v>
      </c>
      <c r="D6" s="31">
        <f t="shared" si="3"/>
        <v>47</v>
      </c>
      <c r="E6" s="31">
        <f t="shared" si="3"/>
        <v>17</v>
      </c>
      <c r="F6" s="31">
        <f t="shared" si="3"/>
        <v>6</v>
      </c>
      <c r="G6" s="31">
        <f t="shared" si="3"/>
        <v>0</v>
      </c>
      <c r="H6" s="31" t="str">
        <f t="shared" si="3"/>
        <v>島根県　浜田市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1.58</v>
      </c>
      <c r="P6" s="32">
        <f t="shared" si="3"/>
        <v>101.22</v>
      </c>
      <c r="Q6" s="32">
        <f t="shared" si="3"/>
        <v>2970</v>
      </c>
      <c r="R6" s="32">
        <f t="shared" si="3"/>
        <v>57504</v>
      </c>
      <c r="S6" s="32">
        <f t="shared" si="3"/>
        <v>690.66</v>
      </c>
      <c r="T6" s="32">
        <f t="shared" si="3"/>
        <v>83.26</v>
      </c>
      <c r="U6" s="32">
        <f t="shared" si="3"/>
        <v>903</v>
      </c>
      <c r="V6" s="32">
        <f t="shared" si="3"/>
        <v>0.28000000000000003</v>
      </c>
      <c r="W6" s="32">
        <f t="shared" si="3"/>
        <v>3225</v>
      </c>
      <c r="X6" s="33">
        <f>IF(X7="",NA(),X7)</f>
        <v>54.74</v>
      </c>
      <c r="Y6" s="33">
        <f t="shared" ref="Y6:AG6" si="4">IF(Y7="",NA(),Y7)</f>
        <v>96.04</v>
      </c>
      <c r="Z6" s="33">
        <f t="shared" si="4"/>
        <v>99.64</v>
      </c>
      <c r="AA6" s="33">
        <f t="shared" si="4"/>
        <v>99.81</v>
      </c>
      <c r="AB6" s="33">
        <f t="shared" si="4"/>
        <v>99.23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42.36</v>
      </c>
      <c r="BF6" s="33">
        <f t="shared" ref="BF6:BN6" si="7">IF(BF7="",NA(),BF7)</f>
        <v>13.94</v>
      </c>
      <c r="BG6" s="33">
        <f t="shared" si="7"/>
        <v>5.44</v>
      </c>
      <c r="BH6" s="33">
        <f t="shared" si="7"/>
        <v>19.84</v>
      </c>
      <c r="BI6" s="33">
        <f t="shared" si="7"/>
        <v>29.53</v>
      </c>
      <c r="BJ6" s="33">
        <f t="shared" si="7"/>
        <v>804.21</v>
      </c>
      <c r="BK6" s="33">
        <f t="shared" si="7"/>
        <v>866.07</v>
      </c>
      <c r="BL6" s="33">
        <f t="shared" si="7"/>
        <v>827.19</v>
      </c>
      <c r="BM6" s="33">
        <f t="shared" si="7"/>
        <v>817.63</v>
      </c>
      <c r="BN6" s="33">
        <f t="shared" si="7"/>
        <v>830.5</v>
      </c>
      <c r="BO6" s="32" t="str">
        <f>IF(BO7="","",IF(BO7="-","【-】","【"&amp;SUBSTITUTE(TEXT(BO7,"#,##0.00"),"-","△")&amp;"】"))</f>
        <v>【1,078.58】</v>
      </c>
      <c r="BP6" s="33">
        <f>IF(BP7="",NA(),BP7)</f>
        <v>54.27</v>
      </c>
      <c r="BQ6" s="33">
        <f t="shared" ref="BQ6:BY6" si="8">IF(BQ7="",NA(),BQ7)</f>
        <v>62.31</v>
      </c>
      <c r="BR6" s="33">
        <f t="shared" si="8"/>
        <v>83.67</v>
      </c>
      <c r="BS6" s="33">
        <f t="shared" si="8"/>
        <v>90.39</v>
      </c>
      <c r="BT6" s="33">
        <f t="shared" si="8"/>
        <v>88.68</v>
      </c>
      <c r="BU6" s="33">
        <f t="shared" si="8"/>
        <v>48.08</v>
      </c>
      <c r="BV6" s="33">
        <f t="shared" si="8"/>
        <v>43.46</v>
      </c>
      <c r="BW6" s="33">
        <f t="shared" si="8"/>
        <v>45.01</v>
      </c>
      <c r="BX6" s="33">
        <f t="shared" si="8"/>
        <v>46.31</v>
      </c>
      <c r="BY6" s="33">
        <f t="shared" si="8"/>
        <v>43.66</v>
      </c>
      <c r="BZ6" s="32" t="str">
        <f>IF(BZ7="","",IF(BZ7="-","【-】","【"&amp;SUBSTITUTE(TEXT(BZ7,"#,##0.00"),"-","△")&amp;"】"))</f>
        <v>【40.39】</v>
      </c>
      <c r="CA6" s="33">
        <f>IF(CA7="",NA(),CA7)</f>
        <v>266.55</v>
      </c>
      <c r="CB6" s="33">
        <f t="shared" ref="CB6:CJ6" si="9">IF(CB7="",NA(),CB7)</f>
        <v>229.93</v>
      </c>
      <c r="CC6" s="33">
        <f t="shared" si="9"/>
        <v>197.78</v>
      </c>
      <c r="CD6" s="33">
        <f t="shared" si="9"/>
        <v>185.65</v>
      </c>
      <c r="CE6" s="33">
        <f t="shared" si="9"/>
        <v>200.06</v>
      </c>
      <c r="CF6" s="33">
        <f t="shared" si="9"/>
        <v>313.41000000000003</v>
      </c>
      <c r="CG6" s="33">
        <f t="shared" si="9"/>
        <v>359.48</v>
      </c>
      <c r="CH6" s="33">
        <f t="shared" si="9"/>
        <v>350.91</v>
      </c>
      <c r="CI6" s="33">
        <f t="shared" si="9"/>
        <v>349.08</v>
      </c>
      <c r="CJ6" s="33">
        <f t="shared" si="9"/>
        <v>382.09</v>
      </c>
      <c r="CK6" s="32" t="str">
        <f>IF(CK7="","",IF(CK7="-","【-】","【"&amp;SUBSTITUTE(TEXT(CK7,"#,##0.00"),"-","△")&amp;"】"))</f>
        <v>【419.50】</v>
      </c>
      <c r="CL6" s="33">
        <f>IF(CL7="",NA(),CL7)</f>
        <v>65.52</v>
      </c>
      <c r="CM6" s="33">
        <f t="shared" ref="CM6:CU6" si="10">IF(CM7="",NA(),CM7)</f>
        <v>62.07</v>
      </c>
      <c r="CN6" s="33">
        <f t="shared" si="10"/>
        <v>37.4</v>
      </c>
      <c r="CO6" s="33">
        <f t="shared" si="10"/>
        <v>53.85</v>
      </c>
      <c r="CP6" s="33">
        <f t="shared" si="10"/>
        <v>59.15</v>
      </c>
      <c r="CQ6" s="33">
        <f t="shared" si="10"/>
        <v>37.4</v>
      </c>
      <c r="CR6" s="33">
        <f t="shared" si="10"/>
        <v>37.130000000000003</v>
      </c>
      <c r="CS6" s="33">
        <f t="shared" si="10"/>
        <v>38.24</v>
      </c>
      <c r="CT6" s="33">
        <f t="shared" si="10"/>
        <v>39.42</v>
      </c>
      <c r="CU6" s="33">
        <f t="shared" si="10"/>
        <v>39.68</v>
      </c>
      <c r="CV6" s="32" t="str">
        <f>IF(CV7="","",IF(CV7="-","【-】","【"&amp;SUBSTITUTE(TEXT(CV7,"#,##0.00"),"-","△")&amp;"】"))</f>
        <v>【35.64】</v>
      </c>
      <c r="CW6" s="33">
        <f>IF(CW7="",NA(),CW7)</f>
        <v>89.49</v>
      </c>
      <c r="CX6" s="33">
        <f t="shared" ref="CX6:DF6" si="11">IF(CX7="",NA(),CX7)</f>
        <v>91.57</v>
      </c>
      <c r="CY6" s="33">
        <f t="shared" si="11"/>
        <v>94.72</v>
      </c>
      <c r="CZ6" s="33">
        <f t="shared" si="11"/>
        <v>94.27</v>
      </c>
      <c r="DA6" s="33">
        <f t="shared" si="11"/>
        <v>92.69</v>
      </c>
      <c r="DB6" s="33">
        <f t="shared" si="11"/>
        <v>80.989999999999995</v>
      </c>
      <c r="DC6" s="33">
        <f t="shared" si="11"/>
        <v>81.8</v>
      </c>
      <c r="DD6" s="33">
        <f t="shared" si="11"/>
        <v>81.84</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0.02</v>
      </c>
      <c r="EK6" s="32">
        <f t="shared" si="14"/>
        <v>0</v>
      </c>
      <c r="EL6" s="33">
        <f t="shared" si="14"/>
        <v>0.14000000000000001</v>
      </c>
      <c r="EM6" s="33">
        <f t="shared" si="14"/>
        <v>0.05</v>
      </c>
      <c r="EN6" s="32" t="str">
        <f>IF(EN7="","",IF(EN7="-","【-】","【"&amp;SUBSTITUTE(TEXT(EN7,"#,##0.00"),"-","△")&amp;"】"))</f>
        <v>【0.14】</v>
      </c>
    </row>
    <row r="7" spans="1:144" s="34" customFormat="1">
      <c r="A7" s="26"/>
      <c r="B7" s="35">
        <v>2014</v>
      </c>
      <c r="C7" s="35">
        <v>322024</v>
      </c>
      <c r="D7" s="35">
        <v>47</v>
      </c>
      <c r="E7" s="35">
        <v>17</v>
      </c>
      <c r="F7" s="35">
        <v>6</v>
      </c>
      <c r="G7" s="35">
        <v>0</v>
      </c>
      <c r="H7" s="35" t="s">
        <v>96</v>
      </c>
      <c r="I7" s="35" t="s">
        <v>97</v>
      </c>
      <c r="J7" s="35" t="s">
        <v>98</v>
      </c>
      <c r="K7" s="35" t="s">
        <v>99</v>
      </c>
      <c r="L7" s="35" t="s">
        <v>100</v>
      </c>
      <c r="M7" s="36" t="s">
        <v>101</v>
      </c>
      <c r="N7" s="36" t="s">
        <v>102</v>
      </c>
      <c r="O7" s="36">
        <v>1.58</v>
      </c>
      <c r="P7" s="36">
        <v>101.22</v>
      </c>
      <c r="Q7" s="36">
        <v>2970</v>
      </c>
      <c r="R7" s="36">
        <v>57504</v>
      </c>
      <c r="S7" s="36">
        <v>690.66</v>
      </c>
      <c r="T7" s="36">
        <v>83.26</v>
      </c>
      <c r="U7" s="36">
        <v>903</v>
      </c>
      <c r="V7" s="36">
        <v>0.28000000000000003</v>
      </c>
      <c r="W7" s="36">
        <v>3225</v>
      </c>
      <c r="X7" s="36">
        <v>54.74</v>
      </c>
      <c r="Y7" s="36">
        <v>96.04</v>
      </c>
      <c r="Z7" s="36">
        <v>99.64</v>
      </c>
      <c r="AA7" s="36">
        <v>99.81</v>
      </c>
      <c r="AB7" s="36">
        <v>99.23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42.36</v>
      </c>
      <c r="BF7" s="36">
        <v>13.94</v>
      </c>
      <c r="BG7" s="36">
        <v>5.44</v>
      </c>
      <c r="BH7" s="36">
        <v>19.84</v>
      </c>
      <c r="BI7" s="36">
        <v>29.53</v>
      </c>
      <c r="BJ7" s="36">
        <v>804.21</v>
      </c>
      <c r="BK7" s="36">
        <v>866.07</v>
      </c>
      <c r="BL7" s="36">
        <v>827.19</v>
      </c>
      <c r="BM7" s="36">
        <v>817.63</v>
      </c>
      <c r="BN7" s="36">
        <v>830.5</v>
      </c>
      <c r="BO7" s="36">
        <v>1078.58</v>
      </c>
      <c r="BP7" s="36">
        <v>54.27</v>
      </c>
      <c r="BQ7" s="36">
        <v>62.31</v>
      </c>
      <c r="BR7" s="36">
        <v>83.67</v>
      </c>
      <c r="BS7" s="36">
        <v>90.39</v>
      </c>
      <c r="BT7" s="36">
        <v>88.68</v>
      </c>
      <c r="BU7" s="36">
        <v>48.08</v>
      </c>
      <c r="BV7" s="36">
        <v>43.46</v>
      </c>
      <c r="BW7" s="36">
        <v>45.01</v>
      </c>
      <c r="BX7" s="36">
        <v>46.31</v>
      </c>
      <c r="BY7" s="36">
        <v>43.66</v>
      </c>
      <c r="BZ7" s="36">
        <v>40.39</v>
      </c>
      <c r="CA7" s="36">
        <v>266.55</v>
      </c>
      <c r="CB7" s="36">
        <v>229.93</v>
      </c>
      <c r="CC7" s="36">
        <v>197.78</v>
      </c>
      <c r="CD7" s="36">
        <v>185.65</v>
      </c>
      <c r="CE7" s="36">
        <v>200.06</v>
      </c>
      <c r="CF7" s="36">
        <v>313.41000000000003</v>
      </c>
      <c r="CG7" s="36">
        <v>359.48</v>
      </c>
      <c r="CH7" s="36">
        <v>350.91</v>
      </c>
      <c r="CI7" s="36">
        <v>349.08</v>
      </c>
      <c r="CJ7" s="36">
        <v>382.09</v>
      </c>
      <c r="CK7" s="36">
        <v>419.5</v>
      </c>
      <c r="CL7" s="36">
        <v>65.52</v>
      </c>
      <c r="CM7" s="36">
        <v>62.07</v>
      </c>
      <c r="CN7" s="36">
        <v>37.4</v>
      </c>
      <c r="CO7" s="36">
        <v>53.85</v>
      </c>
      <c r="CP7" s="36">
        <v>59.15</v>
      </c>
      <c r="CQ7" s="36">
        <v>37.4</v>
      </c>
      <c r="CR7" s="36">
        <v>37.130000000000003</v>
      </c>
      <c r="CS7" s="36">
        <v>38.24</v>
      </c>
      <c r="CT7" s="36">
        <v>39.42</v>
      </c>
      <c r="CU7" s="36">
        <v>39.68</v>
      </c>
      <c r="CV7" s="36">
        <v>35.64</v>
      </c>
      <c r="CW7" s="36">
        <v>89.49</v>
      </c>
      <c r="CX7" s="36">
        <v>91.57</v>
      </c>
      <c r="CY7" s="36">
        <v>94.72</v>
      </c>
      <c r="CZ7" s="36">
        <v>94.27</v>
      </c>
      <c r="DA7" s="36">
        <v>92.69</v>
      </c>
      <c r="DB7" s="36">
        <v>80.989999999999995</v>
      </c>
      <c r="DC7" s="36">
        <v>81.8</v>
      </c>
      <c r="DD7" s="36">
        <v>81.84</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0.02</v>
      </c>
      <c r="EK7" s="36">
        <v>0</v>
      </c>
      <c r="EL7" s="36">
        <v>0.14000000000000001</v>
      </c>
      <c r="EM7" s="36">
        <v>0.05</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2016-02-23T03:07:13Z</cp:lastPrinted>
  <dcterms:created xsi:type="dcterms:W3CDTF">2016-02-03T09:20:50Z</dcterms:created>
  <dcterms:modified xsi:type="dcterms:W3CDTF">2016-02-25T05:50:56Z</dcterms:modified>
  <cp:category/>
</cp:coreProperties>
</file>