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50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R10" i="4" s="1"/>
  <c r="N6" i="5"/>
  <c r="M6" i="5"/>
  <c r="B10" i="4" s="1"/>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J10" i="4"/>
  <c r="AI8" i="4"/>
  <c r="Z8" i="4"/>
  <c r="B8" i="4"/>
  <c r="D10" i="5" l="1"/>
  <c r="C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<sst xmlns="http://schemas.openxmlformats.org/spreadsheetml/2006/main" count="218" uniqueCount="108">
  <si>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</si>
  <si>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</si>
  <si>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</si>
  <si>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</si>
  <si>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</si>
  <si>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</si>
  <si>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</si>
  <si>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</si>
  <si>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</si>
  <si>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</si>
  <si>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</si>
  <si>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</si>
  <si>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</si>
  <si>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</si>
  <si>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</si>
  <si>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</si>
  <si>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</si>
  <si>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</si>
  <si>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</si>
  <si>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</si>
  <si>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</si>
  <si>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</si>
  <si>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</si>
  <si>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</si>
  <si>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</si>
  <si>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</si>
  <si>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</si>
  <si>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</si>
  <si>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</si>
  <si>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</si>
  <si>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</si>
  <si>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</si>
  <si>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</si>
  <si>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</si>
  <si>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</si>
  <si>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</si>
  <si>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</si>
  <si>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</si>
  <si>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</si>
  <si>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</si>
  <si>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</si>
  <si>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</si>
  <si>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</si>
  <si>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</si>
  <si>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</si>
  <si>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</si>
  <si>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</si>
  <si>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</si>
  <si>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</si>
  <si>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</si>
  <si>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</si>
  <si>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</si>
  <si>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</si>
  <si>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</si>
  <si>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</si>
  <si>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</si>
  <si>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</si>
  <si>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</si>
  <si>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</si>
  <si>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</si>
  <si>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</si>
  <si>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</si>
  <si>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</si>
  <si>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</si>
  <si>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</si>
  <si>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</si>
  <si>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</si>
  <si>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</si>
  <si>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</si>
  <si>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</si>
  <si>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</si>
  <si>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</si>
  <si>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</si>
  <si>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</si>
  <si>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</si>
  <si>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</si>
  <si>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</si>
  <si>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</si>
  <si>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</si>
  <si>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</si>
  <si>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</si>
  <si>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</si>
  <si>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</si>
  <si>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</si>
  <si>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</si>
  <si>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</si>
  <si>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</si>
  <si>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</si>
  <si>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</si>
  <si>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</si>
  <si>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</si>
  <si>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</si>
  <si>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</si>
  <si>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</si>
  <si>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</si>
  <si>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</si>
  <si>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</si>
  <si>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</si>
  <si>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</si>
  <si>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</si>
  <si>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</si>
  <si>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</si>
  <si>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</si>
  <si>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</si>
  <si>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</si>
  <si>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rFont val="ＭＳ ゴシック"/>
        <family val="3"/>
        <charset val="128"/>
      </rPr>
      <t xml:space="preserve">　効率的な水運用による維持管理コストの縮減を推進。
</t>
    </r>
    <r>
      <rPr>
        <sz val="11"/>
        <rFont val="ＭＳ ゴシック"/>
        <family val="3"/>
        <charset val="128"/>
      </rPr>
      <t>①収益的収支比率は、平成23年度から改善している。料金値上げによる収益の増加や水源転換事業によるコスト削減など経営改善に向けた取組みを実施。
④企業債残高対給水収益比率については、水量、水質とも不安定な砂防ダムなどの水源を廃止し、受水に切り替える水源転換事業を進めており、そのため、起債を財源とする建設改良事業が多く、比率が高くなっている。
⑤料金回収率は全国平均と比べて高いが、総収入に対して料金収入以外（一般会計繰入金など）の収益も大きく、料金収入だけでは経営が成り立たない状況である。
⑥給水原価は小規模な施設が点在しているため、維持管理費が割高であり、全国平均よりも高くなっている。今後は、水源転換事業等により県受水に切り替え、不用となる水道施設を廃止してコスト削減を進めていく。
⑦施設利用率については、小規模の水道施設が多いことから全国平均と比べ若干低いが、⑧有収率については全国平均に比べ高めになっている。
　小規模な水道施設が点在し、施設の維持管理費など経常費用を料金収入だけで賄うことはできないため、水源転換事業などにより効率的な水運用によるコストの縮減をさらに進める。</t>
    </r>
    <rPh sb="1" eb="4">
      <t>コウリツテキ</t>
    </rPh>
    <rPh sb="5" eb="6">
      <t>ミズ</t>
    </rPh>
    <rPh sb="6" eb="8">
      <t>ウンヨウ</t>
    </rPh>
    <rPh sb="11" eb="13">
      <t>イジ</t>
    </rPh>
    <rPh sb="13" eb="15">
      <t>カンリ</t>
    </rPh>
    <rPh sb="19" eb="21">
      <t>シュクゲン</t>
    </rPh>
    <rPh sb="22" eb="24">
      <t>スイシン</t>
    </rPh>
    <rPh sb="28" eb="31">
      <t>シュウエキテキ</t>
    </rPh>
    <rPh sb="31" eb="33">
      <t>シュウシ</t>
    </rPh>
    <rPh sb="33" eb="35">
      <t>ヒリツ</t>
    </rPh>
    <rPh sb="37" eb="39">
      <t>ヘイセイ</t>
    </rPh>
    <rPh sb="45" eb="47">
      <t>カイゼン</t>
    </rPh>
    <rPh sb="60" eb="62">
      <t>シュウエキ</t>
    </rPh>
    <rPh sb="64" eb="65">
      <t>カ</t>
    </rPh>
    <rPh sb="66" eb="68">
      <t>スイゲン</t>
    </rPh>
    <rPh sb="68" eb="70">
      <t>テンカン</t>
    </rPh>
    <rPh sb="70" eb="72">
      <t>ジギョウ</t>
    </rPh>
    <rPh sb="78" eb="80">
      <t>サクゲン</t>
    </rPh>
    <rPh sb="82" eb="84">
      <t>ケイエイ</t>
    </rPh>
    <rPh sb="84" eb="86">
      <t>カイゼン</t>
    </rPh>
    <rPh sb="87" eb="88">
      <t>ム</t>
    </rPh>
    <rPh sb="90" eb="92">
      <t>トリク</t>
    </rPh>
    <rPh sb="120" eb="122">
      <t>スイシツ</t>
    </rPh>
    <rPh sb="128" eb="130">
      <t>サボウ</t>
    </rPh>
    <rPh sb="135" eb="137">
      <t>スイゲン</t>
    </rPh>
    <rPh sb="138" eb="140">
      <t>ハイシ</t>
    </rPh>
    <rPh sb="142" eb="143">
      <t>ジュ</t>
    </rPh>
    <rPh sb="143" eb="144">
      <t>スイ</t>
    </rPh>
    <rPh sb="145" eb="146">
      <t>キ</t>
    </rPh>
    <rPh sb="147" eb="148">
      <t>カ</t>
    </rPh>
    <rPh sb="150" eb="152">
      <t>スイゲン</t>
    </rPh>
    <rPh sb="152" eb="154">
      <t>テンカン</t>
    </rPh>
    <rPh sb="154" eb="156">
      <t>ジギョウ</t>
    </rPh>
    <rPh sb="157" eb="158">
      <t>スス</t>
    </rPh>
    <rPh sb="168" eb="170">
      <t>キサイ</t>
    </rPh>
    <rPh sb="171" eb="173">
      <t>ザイゲン</t>
    </rPh>
    <rPh sb="176" eb="178">
      <t>ケンセツ</t>
    </rPh>
    <rPh sb="178" eb="180">
      <t>カイリョウ</t>
    </rPh>
    <rPh sb="180" eb="182">
      <t>ジギョウ</t>
    </rPh>
    <rPh sb="183" eb="184">
      <t>オオ</t>
    </rPh>
    <rPh sb="186" eb="188">
      <t>ヒリツ</t>
    </rPh>
    <rPh sb="189" eb="190">
      <t>タカ</t>
    </rPh>
    <rPh sb="205" eb="207">
      <t>ゼンコク</t>
    </rPh>
    <rPh sb="207" eb="209">
      <t>ヘイキン</t>
    </rPh>
    <rPh sb="210" eb="211">
      <t>クラ</t>
    </rPh>
    <rPh sb="213" eb="214">
      <t>タカ</t>
    </rPh>
    <rPh sb="217" eb="220">
      <t>ソウシュウニュウ</t>
    </rPh>
    <rPh sb="221" eb="222">
      <t>タイ</t>
    </rPh>
    <rPh sb="224" eb="226">
      <t>リョウキン</t>
    </rPh>
    <rPh sb="226" eb="228">
      <t>シュウニュウ</t>
    </rPh>
    <rPh sb="228" eb="230">
      <t>イガイ</t>
    </rPh>
    <rPh sb="242" eb="244">
      <t>シュウエキ</t>
    </rPh>
    <rPh sb="245" eb="246">
      <t>オオ</t>
    </rPh>
    <rPh sb="249" eb="251">
      <t>リョウキン</t>
    </rPh>
    <rPh sb="251" eb="253">
      <t>シュウニュウ</t>
    </rPh>
    <rPh sb="266" eb="268">
      <t>ジョウキョウ</t>
    </rPh>
    <rPh sb="279" eb="282">
      <t>ショウキボ</t>
    </rPh>
    <rPh sb="283" eb="285">
      <t>シセツ</t>
    </rPh>
    <rPh sb="286" eb="288">
      <t>テンザイ</t>
    </rPh>
    <rPh sb="295" eb="297">
      <t>イジ</t>
    </rPh>
    <rPh sb="297" eb="299">
      <t>カンリ</t>
    </rPh>
    <rPh sb="299" eb="300">
      <t>ヒ</t>
    </rPh>
    <rPh sb="322" eb="324">
      <t>コンゴ</t>
    </rPh>
    <rPh sb="326" eb="328">
      <t>スイゲン</t>
    </rPh>
    <rPh sb="328" eb="330">
      <t>テンカン</t>
    </rPh>
    <rPh sb="330" eb="332">
      <t>ジギョウ</t>
    </rPh>
    <rPh sb="332" eb="333">
      <t>ナド</t>
    </rPh>
    <rPh sb="336" eb="337">
      <t>ケン</t>
    </rPh>
    <rPh sb="337" eb="338">
      <t>ジュ</t>
    </rPh>
    <rPh sb="338" eb="339">
      <t>スイ</t>
    </rPh>
    <rPh sb="340" eb="341">
      <t>キ</t>
    </rPh>
    <rPh sb="342" eb="343">
      <t>カ</t>
    </rPh>
    <rPh sb="345" eb="347">
      <t>フヨウ</t>
    </rPh>
    <rPh sb="355" eb="357">
      <t>ハイシ</t>
    </rPh>
    <rPh sb="362" eb="364">
      <t>サクゲン</t>
    </rPh>
    <rPh sb="365" eb="366">
      <t>スス</t>
    </rPh>
    <rPh sb="388" eb="390">
      <t>スイドウ</t>
    </rPh>
    <rPh sb="390" eb="392">
      <t>シセツ</t>
    </rPh>
    <rPh sb="393" eb="394">
      <t>オオ</t>
    </rPh>
    <rPh sb="399" eb="401">
      <t>ゼンコク</t>
    </rPh>
    <rPh sb="401" eb="403">
      <t>ヘイキン</t>
    </rPh>
    <rPh sb="404" eb="405">
      <t>クラ</t>
    </rPh>
    <rPh sb="406" eb="408">
      <t>ジャッカン</t>
    </rPh>
    <rPh sb="408" eb="409">
      <t>ヒク</t>
    </rPh>
    <rPh sb="441" eb="444">
      <t>ショウキボ</t>
    </rPh>
    <rPh sb="450" eb="452">
      <t>テンザイ</t>
    </rPh>
    <rPh sb="454" eb="456">
      <t>シセツ</t>
    </rPh>
    <rPh sb="457" eb="459">
      <t>イジ</t>
    </rPh>
    <rPh sb="459" eb="461">
      <t>カンリ</t>
    </rPh>
    <rPh sb="461" eb="462">
      <t>ヒ</t>
    </rPh>
    <rPh sb="464" eb="466">
      <t>ケイジョウ</t>
    </rPh>
    <rPh sb="466" eb="468">
      <t>ヒヨウ</t>
    </rPh>
    <rPh sb="476" eb="477">
      <t>マカナ</t>
    </rPh>
    <rPh sb="488" eb="490">
      <t>スイゲン</t>
    </rPh>
    <rPh sb="490" eb="492">
      <t>テンカン</t>
    </rPh>
    <rPh sb="492" eb="494">
      <t>ジギョウ</t>
    </rPh>
    <rPh sb="499" eb="502">
      <t>コウリツテキ</t>
    </rPh>
    <rPh sb="503" eb="504">
      <t>ミズ</t>
    </rPh>
    <rPh sb="513" eb="515">
      <t>シュクゲン</t>
    </rPh>
    <rPh sb="519" eb="520">
      <t>スス</t>
    </rPh>
    <phoneticPr fontId="4"/>
  </si>
  <si>
    <r>
      <t>　</t>
    </r>
    <r>
      <rPr>
        <b/>
        <sz val="11"/>
        <rFont val="ＭＳ ゴシック"/>
        <family val="3"/>
        <charset val="128"/>
      </rPr>
      <t>耐震化を含め、更新計画に基づく老朽管の整備を推進。</t>
    </r>
    <r>
      <rPr>
        <b/>
        <sz val="12"/>
        <rFont val="ＭＳ ゴシック"/>
        <family val="3"/>
        <charset val="128"/>
      </rPr>
      <t xml:space="preserve">
</t>
    </r>
    <r>
      <rPr>
        <sz val="11"/>
        <rFont val="ＭＳ ゴシック"/>
        <family val="3"/>
        <charset val="128"/>
      </rPr>
      <t xml:space="preserve">
③管路の更新については、道路改良に伴う支障移転工事に併せて実施している。平成26年度においては、支障移転工事の減少に伴い、比率として低くなっている。
 老朽化に伴う管路の更新については、実施計画の策定中であり、今後その計画に基づき、耐震化を含めて整備していく。
</t>
    </r>
    <rPh sb="1" eb="3">
      <t>タイシン</t>
    </rPh>
    <rPh sb="3" eb="4">
      <t>カ</t>
    </rPh>
    <rPh sb="5" eb="6">
      <t>フク</t>
    </rPh>
    <rPh sb="8" eb="10">
      <t>コウシン</t>
    </rPh>
    <rPh sb="10" eb="12">
      <t>ケイカク</t>
    </rPh>
    <rPh sb="13" eb="14">
      <t>モト</t>
    </rPh>
    <rPh sb="16" eb="18">
      <t>ロウキュウ</t>
    </rPh>
    <rPh sb="18" eb="19">
      <t>カン</t>
    </rPh>
    <rPh sb="23" eb="25">
      <t>スイシン</t>
    </rPh>
    <rPh sb="29" eb="31">
      <t>カンロ</t>
    </rPh>
    <rPh sb="51" eb="53">
      <t>コウジ</t>
    </rPh>
    <rPh sb="54" eb="55">
      <t>アワ</t>
    </rPh>
    <rPh sb="57" eb="59">
      <t>ジッシ</t>
    </rPh>
    <rPh sb="64" eb="66">
      <t>ヘイセイ</t>
    </rPh>
    <rPh sb="68" eb="70">
      <t>ネンド</t>
    </rPh>
    <rPh sb="76" eb="78">
      <t>シショウ</t>
    </rPh>
    <rPh sb="78" eb="80">
      <t>イテン</t>
    </rPh>
    <rPh sb="80" eb="82">
      <t>コウジ</t>
    </rPh>
    <rPh sb="83" eb="85">
      <t>ゲンショウ</t>
    </rPh>
    <rPh sb="86" eb="87">
      <t>トモナ</t>
    </rPh>
    <rPh sb="89" eb="91">
      <t>ヒリツ</t>
    </rPh>
    <rPh sb="94" eb="95">
      <t>ヒク</t>
    </rPh>
    <rPh sb="104" eb="107">
      <t>ロウキュウカ</t>
    </rPh>
    <rPh sb="108" eb="109">
      <t>トモナ</t>
    </rPh>
    <rPh sb="113" eb="115">
      <t>コウシン</t>
    </rPh>
    <rPh sb="121" eb="123">
      <t>ジッシ</t>
    </rPh>
    <rPh sb="123" eb="125">
      <t>ケイカク</t>
    </rPh>
    <rPh sb="126" eb="128">
      <t>サクテイ</t>
    </rPh>
    <rPh sb="128" eb="129">
      <t>チュウ</t>
    </rPh>
    <rPh sb="133" eb="135">
      <t>コンゴ</t>
    </rPh>
    <rPh sb="137" eb="139">
      <t>ケイカク</t>
    </rPh>
    <rPh sb="140" eb="141">
      <t>モト</t>
    </rPh>
    <rPh sb="144" eb="147">
      <t>タイシンカ</t>
    </rPh>
    <rPh sb="148" eb="149">
      <t>フク</t>
    </rPh>
    <rPh sb="151" eb="153">
      <t>セイビ</t>
    </rPh>
    <phoneticPr fontId="4"/>
  </si>
  <si>
    <t>　松江市の簡易水道事業は、地理的条件等から独立採算による事業経営が困難であり、国からの補助金や地方交付税措置のほか、一般会計からの繰入金によってかろうじて収支均衡が保たれている。
　また、小規模な水道施設が点在しており、施設の維持管理に多くの費用を要し、多額の起債現在高を抱えているなど脆弱な経営基盤である。
　平成28年度末の簡易水道統合により、公営企業会計化を図るとともに、官民連携による包括委託と上水道及び簡易水道の一元的な管理によりコスト削減を進めていく。</t>
    <rPh sb="1" eb="4">
      <t>マツエシ</t>
    </rPh>
    <rPh sb="28" eb="30">
      <t>ジギョウ</t>
    </rPh>
    <rPh sb="30" eb="32">
      <t>ケイエイ</t>
    </rPh>
    <rPh sb="47" eb="49">
      <t>チホウ</t>
    </rPh>
    <rPh sb="77" eb="79">
      <t>シュウシ</t>
    </rPh>
    <rPh sb="79" eb="81">
      <t>キンコウ</t>
    </rPh>
    <rPh sb="82" eb="83">
      <t>タモ</t>
    </rPh>
    <rPh sb="127" eb="129">
      <t>タガク</t>
    </rPh>
    <rPh sb="130" eb="132">
      <t>キサイ</t>
    </rPh>
    <rPh sb="132" eb="134">
      <t>ゲンザイ</t>
    </rPh>
    <rPh sb="134" eb="135">
      <t>ダカ</t>
    </rPh>
    <rPh sb="156" eb="158">
      <t>ヘイセイ</t>
    </rPh>
    <rPh sb="160" eb="162">
      <t>ネンド</t>
    </rPh>
    <rPh sb="162" eb="163">
      <t>マツ</t>
    </rPh>
    <rPh sb="168" eb="170">
      <t>トウゴウ</t>
    </rPh>
    <rPh sb="174" eb="176">
      <t>コウエイ</t>
    </rPh>
    <rPh sb="201" eb="202">
      <t>ジョウ</t>
    </rPh>
    <rPh sb="202" eb="204">
      <t>スイドウ</t>
    </rPh>
    <rPh sb="204" eb="205">
      <t>オヨ</t>
    </rPh>
    <rPh sb="207" eb="208">
      <t>イ</t>
    </rPh>
    <rPh sb="208" eb="210">
      <t>スイドウ</t>
    </rPh>
    <rPh sb="213" eb="214">
      <t>テキ</t>
    </rPh>
    <rPh sb="223" eb="225">
      <t>サクゲン</t>
    </rPh>
    <rPh sb="226" eb="22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</si>
</sst>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0.91</c:v>
                </c:pt>
                <c:pt idx="1">
                  <c:v>1.25</c:v>
                </c:pt>
                <c:pt idx="2">
                  <c:v>0.55000000000000004</c:v>
                </c:pt>
                <c:pt idx="3">
                  <c:v>0.53</c:v>
                </c:pt>
                <c:pt idx="4">
                  <c:v>0.04</c:v>
                </c:pt>
              </c:numCache>
            </c:numRef>
          </c:val>
        </c:ser>
        <c:dLbls>
          <c:showLegendKey val="0"/>
          <c:showVal val="0"/>
          <c:showCatName val="0"/>
          <c:showSerName val="0"/>
          <c:showPercent val="0"/>
          <c:showBubbleSize val="0"/>
        </c:dLbls>
        <c:gapWidth val="150"/>
        <c:axId val="52173824"/>
        <c:axId val="522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52173824"/>
        <c:axId val="52200576"/>
      </c:lineChart>
      <c:dateAx>
        <c:axId val="52173824"/>
        <c:scaling>
          <c:orientation val="minMax"/>
        </c:scaling>
        <c:delete val="1"/>
        <c:axPos val="b"/>
        <c:numFmt formatCode="ge" sourceLinked="1"/>
        <c:majorTickMark val="none"/>
        <c:minorTickMark val="none"/>
        <c:tickLblPos val="none"/>
        <c:crossAx val="52200576"/>
        <c:crosses val="autoZero"/>
        <c:auto val="1"/>
        <c:lblOffset val="100"/>
        <c:baseTimeUnit val="years"/>
      </c:dateAx>
      <c:valAx>
        <c:axId val="522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61.01</c:v>
                </c:pt>
                <c:pt idx="1">
                  <c:v>59.92</c:v>
                </c:pt>
                <c:pt idx="2">
                  <c:v>59.07</c:v>
                </c:pt>
                <c:pt idx="3">
                  <c:v>58.22</c:v>
                </c:pt>
                <c:pt idx="4">
                  <c:v>58.02</c:v>
                </c:pt>
              </c:numCache>
            </c:numRef>
          </c:val>
        </c:ser>
        <c:dLbls>
          <c:showLegendKey val="0"/>
          <c:showVal val="0"/>
          <c:showCatName val="0"/>
          <c:showSerName val="0"/>
          <c:showPercent val="0"/>
          <c:showBubbleSize val="0"/>
        </c:dLbls>
        <c:gapWidth val="150"/>
        <c:axId val="90877312"/>
        <c:axId val="908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90877312"/>
        <c:axId val="90899968"/>
      </c:lineChart>
      <c:dateAx>
        <c:axId val="90877312"/>
        <c:scaling>
          <c:orientation val="minMax"/>
        </c:scaling>
        <c:delete val="1"/>
        <c:axPos val="b"/>
        <c:numFmt formatCode="ge" sourceLinked="1"/>
        <c:majorTickMark val="none"/>
        <c:minorTickMark val="none"/>
        <c:tickLblPos val="none"/>
        <c:crossAx val="90899968"/>
        <c:crosses val="autoZero"/>
        <c:auto val="1"/>
        <c:lblOffset val="100"/>
        <c:baseTimeUnit val="years"/>
      </c:dateAx>
      <c:valAx>
        <c:axId val="908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86.66</c:v>
                </c:pt>
                <c:pt idx="1">
                  <c:v>88.06</c:v>
                </c:pt>
                <c:pt idx="2">
                  <c:v>85.4</c:v>
                </c:pt>
                <c:pt idx="3">
                  <c:v>85.59</c:v>
                </c:pt>
                <c:pt idx="4">
                  <c:v>84.13</c:v>
                </c:pt>
              </c:numCache>
            </c:numRef>
          </c:val>
        </c:ser>
        <c:dLbls>
          <c:showLegendKey val="0"/>
          <c:showVal val="0"/>
          <c:showCatName val="0"/>
          <c:showSerName val="0"/>
          <c:showPercent val="0"/>
          <c:showBubbleSize val="0"/>
        </c:dLbls>
        <c:gapWidth val="150"/>
        <c:axId val="90917120"/>
        <c:axId val="909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90917120"/>
        <c:axId val="90939776"/>
      </c:lineChart>
      <c:dateAx>
        <c:axId val="90917120"/>
        <c:scaling>
          <c:orientation val="minMax"/>
        </c:scaling>
        <c:delete val="1"/>
        <c:axPos val="b"/>
        <c:numFmt formatCode="ge" sourceLinked="1"/>
        <c:majorTickMark val="none"/>
        <c:minorTickMark val="none"/>
        <c:tickLblPos val="none"/>
        <c:crossAx val="90939776"/>
        <c:crosses val="autoZero"/>
        <c:auto val="1"/>
        <c:lblOffset val="100"/>
        <c:baseTimeUnit val="years"/>
      </c:dateAx>
      <c:valAx>
        <c:axId val="909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76.739999999999995</c:v>
                </c:pt>
                <c:pt idx="1">
                  <c:v>76.400000000000006</c:v>
                </c:pt>
                <c:pt idx="2">
                  <c:v>76.81</c:v>
                </c:pt>
                <c:pt idx="3">
                  <c:v>77.37</c:v>
                </c:pt>
                <c:pt idx="4">
                  <c:v>80.569999999999993</c:v>
                </c:pt>
              </c:numCache>
            </c:numRef>
          </c:val>
        </c:ser>
        <c:dLbls>
          <c:showLegendKey val="0"/>
          <c:showVal val="0"/>
          <c:showCatName val="0"/>
          <c:showSerName val="0"/>
          <c:showPercent val="0"/>
          <c:showBubbleSize val="0"/>
        </c:dLbls>
        <c:gapWidth val="150"/>
        <c:axId val="90720896"/>
        <c:axId val="907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90720896"/>
        <c:axId val="90731264"/>
      </c:lineChart>
      <c:dateAx>
        <c:axId val="90720896"/>
        <c:scaling>
          <c:orientation val="minMax"/>
        </c:scaling>
        <c:delete val="1"/>
        <c:axPos val="b"/>
        <c:numFmt formatCode="ge" sourceLinked="1"/>
        <c:majorTickMark val="none"/>
        <c:minorTickMark val="none"/>
        <c:tickLblPos val="none"/>
        <c:crossAx val="90731264"/>
        <c:crosses val="autoZero"/>
        <c:auto val="1"/>
        <c:lblOffset val="100"/>
        <c:baseTimeUnit val="years"/>
      </c:dateAx>
      <c:valAx>
        <c:axId val="907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49184"/>
        <c:axId val="52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49184"/>
        <c:axId val="52826496"/>
      </c:lineChart>
      <c:dateAx>
        <c:axId val="90749184"/>
        <c:scaling>
          <c:orientation val="minMax"/>
        </c:scaling>
        <c:delete val="1"/>
        <c:axPos val="b"/>
        <c:numFmt formatCode="ge" sourceLinked="1"/>
        <c:majorTickMark val="none"/>
        <c:minorTickMark val="none"/>
        <c:tickLblPos val="none"/>
        <c:crossAx val="52826496"/>
        <c:crosses val="autoZero"/>
        <c:auto val="1"/>
        <c:lblOffset val="100"/>
        <c:baseTimeUnit val="years"/>
      </c:dateAx>
      <c:valAx>
        <c:axId val="52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45952"/>
        <c:axId val="528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45952"/>
        <c:axId val="52864512"/>
      </c:lineChart>
      <c:dateAx>
        <c:axId val="52845952"/>
        <c:scaling>
          <c:orientation val="minMax"/>
        </c:scaling>
        <c:delete val="1"/>
        <c:axPos val="b"/>
        <c:numFmt formatCode="ge" sourceLinked="1"/>
        <c:majorTickMark val="none"/>
        <c:minorTickMark val="none"/>
        <c:tickLblPos val="none"/>
        <c:crossAx val="52864512"/>
        <c:crosses val="autoZero"/>
        <c:auto val="1"/>
        <c:lblOffset val="100"/>
        <c:baseTimeUnit val="years"/>
      </c:dateAx>
      <c:valAx>
        <c:axId val="52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895744"/>
        <c:axId val="52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895744"/>
        <c:axId val="52897664"/>
      </c:lineChart>
      <c:dateAx>
        <c:axId val="52895744"/>
        <c:scaling>
          <c:orientation val="minMax"/>
        </c:scaling>
        <c:delete val="1"/>
        <c:axPos val="b"/>
        <c:numFmt formatCode="ge" sourceLinked="1"/>
        <c:majorTickMark val="none"/>
        <c:minorTickMark val="none"/>
        <c:tickLblPos val="none"/>
        <c:crossAx val="52897664"/>
        <c:crosses val="autoZero"/>
        <c:auto val="1"/>
        <c:lblOffset val="100"/>
        <c:baseTimeUnit val="years"/>
      </c:dateAx>
      <c:valAx>
        <c:axId val="52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932992"/>
        <c:axId val="529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932992"/>
        <c:axId val="52934144"/>
      </c:lineChart>
      <c:dateAx>
        <c:axId val="52932992"/>
        <c:scaling>
          <c:orientation val="minMax"/>
        </c:scaling>
        <c:delete val="1"/>
        <c:axPos val="b"/>
        <c:numFmt formatCode="ge" sourceLinked="1"/>
        <c:majorTickMark val="none"/>
        <c:minorTickMark val="none"/>
        <c:tickLblPos val="none"/>
        <c:crossAx val="52934144"/>
        <c:crosses val="autoZero"/>
        <c:auto val="1"/>
        <c:lblOffset val="100"/>
        <c:baseTimeUnit val="years"/>
      </c:dateAx>
      <c:valAx>
        <c:axId val="529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1984.14</c:v>
                </c:pt>
                <c:pt idx="1">
                  <c:v>1836.83</c:v>
                </c:pt>
                <c:pt idx="2">
                  <c:v>1853.34</c:v>
                </c:pt>
                <c:pt idx="3">
                  <c:v>1747.57</c:v>
                </c:pt>
                <c:pt idx="4">
                  <c:v>1766.87</c:v>
                </c:pt>
              </c:numCache>
            </c:numRef>
          </c:val>
        </c:ser>
        <c:dLbls>
          <c:showLegendKey val="0"/>
          <c:showVal val="0"/>
          <c:showCatName val="0"/>
          <c:showSerName val="0"/>
          <c:showPercent val="0"/>
          <c:showBubbleSize val="0"/>
        </c:dLbls>
        <c:gapWidth val="150"/>
        <c:axId val="52950144"/>
        <c:axId val="529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52950144"/>
        <c:axId val="52952064"/>
      </c:lineChart>
      <c:dateAx>
        <c:axId val="52950144"/>
        <c:scaling>
          <c:orientation val="minMax"/>
        </c:scaling>
        <c:delete val="1"/>
        <c:axPos val="b"/>
        <c:numFmt formatCode="ge" sourceLinked="1"/>
        <c:majorTickMark val="none"/>
        <c:minorTickMark val="none"/>
        <c:tickLblPos val="none"/>
        <c:crossAx val="52952064"/>
        <c:crosses val="autoZero"/>
        <c:auto val="1"/>
        <c:lblOffset val="100"/>
        <c:baseTimeUnit val="years"/>
      </c:dateAx>
      <c:valAx>
        <c:axId val="529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47.63</c:v>
                </c:pt>
                <c:pt idx="1">
                  <c:v>46.61</c:v>
                </c:pt>
                <c:pt idx="2">
                  <c:v>45.99</c:v>
                </c:pt>
                <c:pt idx="3">
                  <c:v>46.77</c:v>
                </c:pt>
                <c:pt idx="4">
                  <c:v>47.69</c:v>
                </c:pt>
              </c:numCache>
            </c:numRef>
          </c:val>
        </c:ser>
        <c:dLbls>
          <c:showLegendKey val="0"/>
          <c:showVal val="0"/>
          <c:showCatName val="0"/>
          <c:showSerName val="0"/>
          <c:showPercent val="0"/>
          <c:showBubbleSize val="0"/>
        </c:dLbls>
        <c:gapWidth val="150"/>
        <c:axId val="90833664"/>
        <c:axId val="908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90833664"/>
        <c:axId val="90835584"/>
      </c:lineChart>
      <c:dateAx>
        <c:axId val="90833664"/>
        <c:scaling>
          <c:orientation val="minMax"/>
        </c:scaling>
        <c:delete val="1"/>
        <c:axPos val="b"/>
        <c:numFmt formatCode="ge" sourceLinked="1"/>
        <c:majorTickMark val="none"/>
        <c:minorTickMark val="none"/>
        <c:tickLblPos val="none"/>
        <c:crossAx val="90835584"/>
        <c:crosses val="autoZero"/>
        <c:auto val="1"/>
        <c:lblOffset val="100"/>
        <c:baseTimeUnit val="years"/>
      </c:dateAx>
      <c:valAx>
        <c:axId val="908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410.9</c:v>
                </c:pt>
                <c:pt idx="1">
                  <c:v>452.33</c:v>
                </c:pt>
                <c:pt idx="2">
                  <c:v>474.55</c:v>
                </c:pt>
                <c:pt idx="3">
                  <c:v>500.35</c:v>
                </c:pt>
                <c:pt idx="4">
                  <c:v>504.26</c:v>
                </c:pt>
              </c:numCache>
            </c:numRef>
          </c:val>
        </c:ser>
        <c:dLbls>
          <c:showLegendKey val="0"/>
          <c:showVal val="0"/>
          <c:showCatName val="0"/>
          <c:showSerName val="0"/>
          <c:showPercent val="0"/>
          <c:showBubbleSize val="0"/>
        </c:dLbls>
        <c:gapWidth val="150"/>
        <c:axId val="90861568"/>
        <c:axId val="908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90861568"/>
        <c:axId val="90863488"/>
      </c:lineChart>
      <c:dateAx>
        <c:axId val="90861568"/>
        <c:scaling>
          <c:orientation val="minMax"/>
        </c:scaling>
        <c:delete val="1"/>
        <c:axPos val="b"/>
        <c:numFmt formatCode="ge" sourceLinked="1"/>
        <c:majorTickMark val="none"/>
        <c:minorTickMark val="none"/>
        <c:tickLblPos val="none"/>
        <c:crossAx val="90863488"/>
        <c:crosses val="autoZero"/>
        <c:auto val="1"/>
        <c:lblOffset val="100"/>
        <c:baseTimeUnit val="years"/>
      </c:dateAx>
      <c:valAx>
        <c:axId val="908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1" t="str">
        <f>データ!H6</f>
        <v>島根県　松江市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3"/>
      <c r="D7" s="73"/>
      <c r="E7" s="73"/>
      <c r="F7" s="73"/>
      <c r="G7" s="73"/>
      <c r="H7" s="73"/>
      <c r="I7" s="74"/>
      <c r="J7" s="72" t="s">
        <v>2</v>
      </c>
      <c r="K7" s="73"/>
      <c r="L7" s="73"/>
      <c r="M7" s="73"/>
      <c r="N7" s="73"/>
      <c r="O7" s="73"/>
      <c r="P7" s="73"/>
      <c r="Q7" s="74"/>
      <c r="R7" s="72" t="s">
        <v>3</v>
      </c>
      <c r="S7" s="73"/>
      <c r="T7" s="73"/>
      <c r="U7" s="73"/>
      <c r="V7" s="73"/>
      <c r="W7" s="73"/>
      <c r="X7" s="73"/>
      <c r="Y7" s="74"/>
      <c r="Z7" s="72" t="s">
        <v>4</v>
      </c>
      <c r="AA7" s="73"/>
      <c r="AB7" s="73"/>
      <c r="AC7" s="73"/>
      <c r="AD7" s="73"/>
      <c r="AE7" s="73"/>
      <c r="AF7" s="73"/>
      <c r="AG7" s="74"/>
      <c r="AH7" s="3"/>
      <c r="AI7" s="72" t="s">
        <v>5</v>
      </c>
      <c r="AJ7" s="73"/>
      <c r="AK7" s="73"/>
      <c r="AL7" s="73"/>
      <c r="AM7" s="73"/>
      <c r="AN7" s="73"/>
      <c r="AO7" s="73"/>
      <c r="AP7" s="74"/>
      <c r="AQ7" s="61" t="s">
        <v>6</v>
      </c>
      <c r="AR7" s="61"/>
      <c r="AS7" s="61"/>
      <c r="AT7" s="61"/>
      <c r="AU7" s="61"/>
      <c r="AV7" s="61"/>
      <c r="AW7" s="61"/>
      <c r="AX7" s="61"/>
      <c r="AY7" s="61" t="s">
        <v>7</v>
      </c>
      <c r="AZ7" s="61"/>
      <c r="BA7" s="61"/>
      <c r="BB7" s="61"/>
      <c r="BC7" s="61"/>
      <c r="BD7" s="61"/>
      <c r="BE7" s="61"/>
      <c r="BF7" s="61"/>
      <c r="BG7" s="3"/>
      <c r="BH7" s="3"/>
      <c r="BI7" s="3"/>
      <c r="BJ7" s="3"/>
      <c r="BK7" s="3"/>
      <c r="BL7" s="4" t="s">
        <v>8</v>
      </c>
      <c r="BM7" s="5"/>
      <c r="BN7" s="5"/>
      <c r="BO7" s="5"/>
      <c r="BP7" s="5"/>
      <c r="BQ7" s="5"/>
      <c r="BR7" s="5"/>
      <c r="BS7" s="5"/>
      <c r="BT7" s="5"/>
      <c r="BU7" s="5"/>
      <c r="BV7" s="5"/>
      <c r="BW7" s="5"/>
      <c r="BX7" s="5"/>
      <c r="BY7" s="6"/>
    </row>
    <row r="8" spans="1:78" ht="18.75" customHeight="1">
      <c r="A8" s="2"/>
      <c r="B8" s="64" t="str">
        <f>データ!I6</f>
        <v>法非適用</v>
      </c>
      <c r="C8" s="65"/>
      <c r="D8" s="65"/>
      <c r="E8" s="65"/>
      <c r="F8" s="65"/>
      <c r="G8" s="65"/>
      <c r="H8" s="65"/>
      <c r="I8" s="66"/>
      <c r="J8" s="64" t="str">
        <f>データ!J6</f>
        <v>水道事業</v>
      </c>
      <c r="K8" s="65"/>
      <c r="L8" s="65"/>
      <c r="M8" s="65"/>
      <c r="N8" s="65"/>
      <c r="O8" s="65"/>
      <c r="P8" s="65"/>
      <c r="Q8" s="66"/>
      <c r="R8" s="64" t="str">
        <f>データ!K6</f>
        <v>簡易水道事業</v>
      </c>
      <c r="S8" s="65"/>
      <c r="T8" s="65"/>
      <c r="U8" s="65"/>
      <c r="V8" s="65"/>
      <c r="W8" s="65"/>
      <c r="X8" s="65"/>
      <c r="Y8" s="66"/>
      <c r="Z8" s="64" t="str">
        <f>データ!L6</f>
        <v>D1</v>
      </c>
      <c r="AA8" s="65"/>
      <c r="AB8" s="65"/>
      <c r="AC8" s="65"/>
      <c r="AD8" s="65"/>
      <c r="AE8" s="65"/>
      <c r="AF8" s="65"/>
      <c r="AG8" s="66"/>
      <c r="AH8" s="3"/>
      <c r="AI8" s="67">
        <f>データ!Q6</f>
        <v>205725</v>
      </c>
      <c r="AJ8" s="68"/>
      <c r="AK8" s="68"/>
      <c r="AL8" s="68"/>
      <c r="AM8" s="68"/>
      <c r="AN8" s="68"/>
      <c r="AO8" s="68"/>
      <c r="AP8" s="69"/>
      <c r="AQ8" s="50">
        <f>データ!R6</f>
        <v>572.99</v>
      </c>
      <c r="AR8" s="50"/>
      <c r="AS8" s="50"/>
      <c r="AT8" s="50"/>
      <c r="AU8" s="50"/>
      <c r="AV8" s="50"/>
      <c r="AW8" s="50"/>
      <c r="AX8" s="50"/>
      <c r="AY8" s="50">
        <f>データ!S6</f>
        <v>359.04</v>
      </c>
      <c r="AZ8" s="50"/>
      <c r="BA8" s="50"/>
      <c r="BB8" s="50"/>
      <c r="BC8" s="50"/>
      <c r="BD8" s="50"/>
      <c r="BE8" s="50"/>
      <c r="BF8" s="50"/>
      <c r="BG8" s="3"/>
      <c r="BH8" s="3"/>
      <c r="BI8" s="3"/>
      <c r="BJ8" s="3"/>
      <c r="BK8" s="3"/>
      <c r="BL8" s="59" t="s">
        <v>9</v>
      </c>
      <c r="BM8" s="60"/>
      <c r="BN8" s="7" t="s">
        <v>10</v>
      </c>
      <c r="BO8" s="8"/>
      <c r="BP8" s="8"/>
      <c r="BQ8" s="8"/>
      <c r="BR8" s="8"/>
      <c r="BS8" s="8"/>
      <c r="BT8" s="8"/>
      <c r="BU8" s="8"/>
      <c r="BV8" s="8"/>
      <c r="BW8" s="8"/>
      <c r="BX8" s="8"/>
      <c r="BY8" s="9"/>
    </row>
    <row r="9" spans="1:78" ht="18.75" customHeight="1">
      <c r="A9" s="2"/>
      <c r="B9" s="61" t="s">
        <v>11</v>
      </c>
      <c r="C9" s="61"/>
      <c r="D9" s="61"/>
      <c r="E9" s="61"/>
      <c r="F9" s="61"/>
      <c r="G9" s="61"/>
      <c r="H9" s="61"/>
      <c r="I9" s="61"/>
      <c r="J9" s="61" t="s">
        <v>12</v>
      </c>
      <c r="K9" s="61"/>
      <c r="L9" s="61"/>
      <c r="M9" s="61"/>
      <c r="N9" s="61"/>
      <c r="O9" s="61"/>
      <c r="P9" s="61"/>
      <c r="Q9" s="61"/>
      <c r="R9" s="61" t="s">
        <v>13</v>
      </c>
      <c r="S9" s="61"/>
      <c r="T9" s="61"/>
      <c r="U9" s="61"/>
      <c r="V9" s="61"/>
      <c r="W9" s="61"/>
      <c r="X9" s="61"/>
      <c r="Y9" s="61"/>
      <c r="Z9" s="61" t="s">
        <v>14</v>
      </c>
      <c r="AA9" s="61"/>
      <c r="AB9" s="61"/>
      <c r="AC9" s="61"/>
      <c r="AD9" s="61"/>
      <c r="AE9" s="61"/>
      <c r="AF9" s="61"/>
      <c r="AG9" s="61"/>
      <c r="AH9" s="3"/>
      <c r="AI9" s="61" t="s">
        <v>15</v>
      </c>
      <c r="AJ9" s="61"/>
      <c r="AK9" s="61"/>
      <c r="AL9" s="61"/>
      <c r="AM9" s="61"/>
      <c r="AN9" s="61"/>
      <c r="AO9" s="61"/>
      <c r="AP9" s="61"/>
      <c r="AQ9" s="61" t="s">
        <v>16</v>
      </c>
      <c r="AR9" s="61"/>
      <c r="AS9" s="61"/>
      <c r="AT9" s="61"/>
      <c r="AU9" s="61"/>
      <c r="AV9" s="61"/>
      <c r="AW9" s="61"/>
      <c r="AX9" s="61"/>
      <c r="AY9" s="61" t="s">
        <v>17</v>
      </c>
      <c r="AZ9" s="61"/>
      <c r="BA9" s="61"/>
      <c r="BB9" s="61"/>
      <c r="BC9" s="61"/>
      <c r="BD9" s="61"/>
      <c r="BE9" s="61"/>
      <c r="BF9" s="61"/>
      <c r="BG9" s="3"/>
      <c r="BH9" s="3"/>
      <c r="BI9" s="3"/>
      <c r="BJ9" s="3"/>
      <c r="BK9" s="3"/>
      <c r="BL9" s="62" t="s">
        <v>18</v>
      </c>
      <c r="BM9" s="63"/>
      <c r="BN9" s="10" t="s">
        <v>19</v>
      </c>
      <c r="BO9" s="11"/>
      <c r="BP9" s="11"/>
      <c r="BQ9" s="11"/>
      <c r="BR9" s="11"/>
      <c r="BS9" s="11"/>
      <c r="BT9" s="11"/>
      <c r="BU9" s="11"/>
      <c r="BV9" s="11"/>
      <c r="BW9" s="11"/>
      <c r="BX9" s="11"/>
      <c r="BY9" s="12"/>
    </row>
    <row r="10" spans="1:78" ht="18.75" customHeight="1">
      <c r="A10" s="2"/>
      <c r="B10" s="50" t="str">
        <f>データ!M6</f>
        <v>-</v>
      </c>
      <c r="C10" s="50"/>
      <c r="D10" s="50"/>
      <c r="E10" s="50"/>
      <c r="F10" s="50"/>
      <c r="G10" s="50"/>
      <c r="H10" s="50"/>
      <c r="I10" s="50"/>
      <c r="J10" s="50" t="str">
        <f>データ!N6</f>
        <v>該当数値なし</v>
      </c>
      <c r="K10" s="50"/>
      <c r="L10" s="50"/>
      <c r="M10" s="50"/>
      <c r="N10" s="50"/>
      <c r="O10" s="50"/>
      <c r="P10" s="50"/>
      <c r="Q10" s="50"/>
      <c r="R10" s="50">
        <f>データ!O6</f>
        <v>13.11</v>
      </c>
      <c r="S10" s="50"/>
      <c r="T10" s="50"/>
      <c r="U10" s="50"/>
      <c r="V10" s="50"/>
      <c r="W10" s="50"/>
      <c r="X10" s="50"/>
      <c r="Y10" s="50"/>
      <c r="Z10" s="58">
        <f>データ!P6</f>
        <v>3888</v>
      </c>
      <c r="AA10" s="58"/>
      <c r="AB10" s="58"/>
      <c r="AC10" s="58"/>
      <c r="AD10" s="58"/>
      <c r="AE10" s="58"/>
      <c r="AF10" s="58"/>
      <c r="AG10" s="58"/>
      <c r="AH10" s="2"/>
      <c r="AI10" s="58">
        <f>データ!T6</f>
        <v>26843</v>
      </c>
      <c r="AJ10" s="58"/>
      <c r="AK10" s="58"/>
      <c r="AL10" s="58"/>
      <c r="AM10" s="58"/>
      <c r="AN10" s="58"/>
      <c r="AO10" s="58"/>
      <c r="AP10" s="58"/>
      <c r="AQ10" s="50">
        <f>データ!U6</f>
        <v>101.95</v>
      </c>
      <c r="AR10" s="50"/>
      <c r="AS10" s="50"/>
      <c r="AT10" s="50"/>
      <c r="AU10" s="50"/>
      <c r="AV10" s="50"/>
      <c r="AW10" s="50"/>
      <c r="AX10" s="50"/>
      <c r="AY10" s="50">
        <f>データ!V6</f>
        <v>263.3</v>
      </c>
      <c r="AZ10" s="50"/>
      <c r="BA10" s="50"/>
      <c r="BB10" s="50"/>
      <c r="BC10" s="50"/>
      <c r="BD10" s="50"/>
      <c r="BE10" s="50"/>
      <c r="BF10" s="50"/>
      <c r="BG10" s="3"/>
      <c r="BH10" s="3"/>
      <c r="BI10" s="3"/>
      <c r="BJ10" s="2"/>
      <c r="BK10" s="2"/>
      <c r="BL10" s="51" t="s">
        <v>20</v>
      </c>
      <c r="BM10" s="5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22</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23</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0" t="s">
        <v>24</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105</v>
      </c>
      <c r="BM16" s="84"/>
      <c r="BN16" s="84"/>
      <c r="BO16" s="84"/>
      <c r="BP16" s="84"/>
      <c r="BQ16" s="84"/>
      <c r="BR16" s="84"/>
      <c r="BS16" s="84"/>
      <c r="BT16" s="84"/>
      <c r="BU16" s="84"/>
      <c r="BV16" s="84"/>
      <c r="BW16" s="84"/>
      <c r="BX16" s="84"/>
      <c r="BY16" s="84"/>
      <c r="BZ16" s="8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c r="A34" s="2"/>
      <c r="B34" s="16"/>
      <c r="C34" s="46" t="s">
        <v>25</v>
      </c>
      <c r="D34" s="46"/>
      <c r="E34" s="46"/>
      <c r="F34" s="46"/>
      <c r="G34" s="46"/>
      <c r="H34" s="46"/>
      <c r="I34" s="46"/>
      <c r="J34" s="46"/>
      <c r="K34" s="46"/>
      <c r="L34" s="46"/>
      <c r="M34" s="46"/>
      <c r="N34" s="46"/>
      <c r="O34" s="46"/>
      <c r="P34" s="46"/>
      <c r="Q34" s="19"/>
      <c r="R34" s="46" t="s">
        <v>26</v>
      </c>
      <c r="S34" s="46"/>
      <c r="T34" s="46"/>
      <c r="U34" s="46"/>
      <c r="V34" s="46"/>
      <c r="W34" s="46"/>
      <c r="X34" s="46"/>
      <c r="Y34" s="46"/>
      <c r="Z34" s="46"/>
      <c r="AA34" s="46"/>
      <c r="AB34" s="46"/>
      <c r="AC34" s="46"/>
      <c r="AD34" s="46"/>
      <c r="AE34" s="46"/>
      <c r="AF34" s="19"/>
      <c r="AG34" s="46" t="s">
        <v>27</v>
      </c>
      <c r="AH34" s="46"/>
      <c r="AI34" s="46"/>
      <c r="AJ34" s="46"/>
      <c r="AK34" s="46"/>
      <c r="AL34" s="46"/>
      <c r="AM34" s="46"/>
      <c r="AN34" s="46"/>
      <c r="AO34" s="46"/>
      <c r="AP34" s="46"/>
      <c r="AQ34" s="46"/>
      <c r="AR34" s="46"/>
      <c r="AS34" s="46"/>
      <c r="AT34" s="46"/>
      <c r="AU34" s="19"/>
      <c r="AV34" s="46" t="s">
        <v>28</v>
      </c>
      <c r="AW34" s="46"/>
      <c r="AX34" s="46"/>
      <c r="AY34" s="46"/>
      <c r="AZ34" s="46"/>
      <c r="BA34" s="46"/>
      <c r="BB34" s="46"/>
      <c r="BC34" s="46"/>
      <c r="BD34" s="46"/>
      <c r="BE34" s="46"/>
      <c r="BF34" s="46"/>
      <c r="BG34" s="46"/>
      <c r="BH34" s="46"/>
      <c r="BI34" s="46"/>
      <c r="BJ34" s="18"/>
      <c r="BK34" s="2"/>
      <c r="BL34" s="83"/>
      <c r="BM34" s="84"/>
      <c r="BN34" s="84"/>
      <c r="BO34" s="84"/>
      <c r="BP34" s="84"/>
      <c r="BQ34" s="84"/>
      <c r="BR34" s="84"/>
      <c r="BS34" s="84"/>
      <c r="BT34" s="84"/>
      <c r="BU34" s="84"/>
      <c r="BV34" s="84"/>
      <c r="BW34" s="84"/>
      <c r="BX34" s="84"/>
      <c r="BY34" s="84"/>
      <c r="BZ34" s="85"/>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83"/>
      <c r="BM35" s="84"/>
      <c r="BN35" s="84"/>
      <c r="BO35" s="84"/>
      <c r="BP35" s="84"/>
      <c r="BQ35" s="84"/>
      <c r="BR35" s="84"/>
      <c r="BS35" s="84"/>
      <c r="BT35" s="84"/>
      <c r="BU35" s="84"/>
      <c r="BV35" s="84"/>
      <c r="BW35" s="84"/>
      <c r="BX35" s="84"/>
      <c r="BY35" s="84"/>
      <c r="BZ35" s="8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106</v>
      </c>
      <c r="BM47" s="84"/>
      <c r="BN47" s="84"/>
      <c r="BO47" s="84"/>
      <c r="BP47" s="84"/>
      <c r="BQ47" s="84"/>
      <c r="BR47" s="84"/>
      <c r="BS47" s="84"/>
      <c r="BT47" s="84"/>
      <c r="BU47" s="84"/>
      <c r="BV47" s="84"/>
      <c r="BW47" s="84"/>
      <c r="BX47" s="84"/>
      <c r="BY47" s="84"/>
      <c r="BZ47" s="8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c r="A56" s="2"/>
      <c r="B56" s="16"/>
      <c r="C56" s="46" t="s">
        <v>30</v>
      </c>
      <c r="D56" s="46"/>
      <c r="E56" s="46"/>
      <c r="F56" s="46"/>
      <c r="G56" s="46"/>
      <c r="H56" s="46"/>
      <c r="I56" s="46"/>
      <c r="J56" s="46"/>
      <c r="K56" s="46"/>
      <c r="L56" s="46"/>
      <c r="M56" s="46"/>
      <c r="N56" s="46"/>
      <c r="O56" s="46"/>
      <c r="P56" s="46"/>
      <c r="Q56" s="19"/>
      <c r="R56" s="46" t="s">
        <v>31</v>
      </c>
      <c r="S56" s="46"/>
      <c r="T56" s="46"/>
      <c r="U56" s="46"/>
      <c r="V56" s="46"/>
      <c r="W56" s="46"/>
      <c r="X56" s="46"/>
      <c r="Y56" s="46"/>
      <c r="Z56" s="46"/>
      <c r="AA56" s="46"/>
      <c r="AB56" s="46"/>
      <c r="AC56" s="46"/>
      <c r="AD56" s="46"/>
      <c r="AE56" s="46"/>
      <c r="AF56" s="19"/>
      <c r="AG56" s="46" t="s">
        <v>32</v>
      </c>
      <c r="AH56" s="46"/>
      <c r="AI56" s="46"/>
      <c r="AJ56" s="46"/>
      <c r="AK56" s="46"/>
      <c r="AL56" s="46"/>
      <c r="AM56" s="46"/>
      <c r="AN56" s="46"/>
      <c r="AO56" s="46"/>
      <c r="AP56" s="46"/>
      <c r="AQ56" s="46"/>
      <c r="AR56" s="46"/>
      <c r="AS56" s="46"/>
      <c r="AT56" s="46"/>
      <c r="AU56" s="19"/>
      <c r="AV56" s="46" t="s">
        <v>33</v>
      </c>
      <c r="AW56" s="46"/>
      <c r="AX56" s="46"/>
      <c r="AY56" s="46"/>
      <c r="AZ56" s="46"/>
      <c r="BA56" s="46"/>
      <c r="BB56" s="46"/>
      <c r="BC56" s="46"/>
      <c r="BD56" s="46"/>
      <c r="BE56" s="46"/>
      <c r="BF56" s="46"/>
      <c r="BG56" s="46"/>
      <c r="BH56" s="46"/>
      <c r="BI56" s="46"/>
      <c r="BJ56" s="18"/>
      <c r="BK56" s="2"/>
      <c r="BL56" s="83"/>
      <c r="BM56" s="84"/>
      <c r="BN56" s="84"/>
      <c r="BO56" s="84"/>
      <c r="BP56" s="84"/>
      <c r="BQ56" s="84"/>
      <c r="BR56" s="84"/>
      <c r="BS56" s="84"/>
      <c r="BT56" s="84"/>
      <c r="BU56" s="84"/>
      <c r="BV56" s="84"/>
      <c r="BW56" s="84"/>
      <c r="BX56" s="84"/>
      <c r="BY56" s="84"/>
      <c r="BZ56" s="85"/>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3"/>
      <c r="BM57" s="84"/>
      <c r="BN57" s="84"/>
      <c r="BO57" s="84"/>
      <c r="BP57" s="84"/>
      <c r="BQ57" s="84"/>
      <c r="BR57" s="84"/>
      <c r="BS57" s="84"/>
      <c r="BT57" s="84"/>
      <c r="BU57" s="84"/>
      <c r="BV57" s="84"/>
      <c r="BW57" s="84"/>
      <c r="BX57" s="84"/>
      <c r="BY57" s="84"/>
      <c r="BZ57" s="8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47" t="s">
        <v>34</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3"/>
      <c r="BM60" s="84"/>
      <c r="BN60" s="84"/>
      <c r="BO60" s="84"/>
      <c r="BP60" s="84"/>
      <c r="BQ60" s="84"/>
      <c r="BR60" s="84"/>
      <c r="BS60" s="84"/>
      <c r="BT60" s="84"/>
      <c r="BU60" s="84"/>
      <c r="BV60" s="84"/>
      <c r="BW60" s="84"/>
      <c r="BX60" s="84"/>
      <c r="BY60" s="84"/>
      <c r="BZ60" s="85"/>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3"/>
      <c r="BM61" s="84"/>
      <c r="BN61" s="84"/>
      <c r="BO61" s="84"/>
      <c r="BP61" s="84"/>
      <c r="BQ61" s="84"/>
      <c r="BR61" s="84"/>
      <c r="BS61" s="84"/>
      <c r="BT61" s="84"/>
      <c r="BU61" s="84"/>
      <c r="BV61" s="84"/>
      <c r="BW61" s="84"/>
      <c r="BX61" s="84"/>
      <c r="BY61" s="84"/>
      <c r="BZ61" s="8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107</v>
      </c>
      <c r="BM66" s="84"/>
      <c r="BN66" s="84"/>
      <c r="BO66" s="84"/>
      <c r="BP66" s="84"/>
      <c r="BQ66" s="84"/>
      <c r="BR66" s="84"/>
      <c r="BS66" s="84"/>
      <c r="BT66" s="84"/>
      <c r="BU66" s="84"/>
      <c r="BV66" s="84"/>
      <c r="BW66" s="84"/>
      <c r="BX66" s="84"/>
      <c r="BY66" s="84"/>
      <c r="BZ66" s="8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c r="A79" s="2"/>
      <c r="B79" s="16"/>
      <c r="C79" s="46" t="s">
        <v>36</v>
      </c>
      <c r="D79" s="46"/>
      <c r="E79" s="46"/>
      <c r="F79" s="46"/>
      <c r="G79" s="46"/>
      <c r="H79" s="46"/>
      <c r="I79" s="46"/>
      <c r="J79" s="46"/>
      <c r="K79" s="46"/>
      <c r="L79" s="46"/>
      <c r="M79" s="46"/>
      <c r="N79" s="46"/>
      <c r="O79" s="46"/>
      <c r="P79" s="46"/>
      <c r="Q79" s="46"/>
      <c r="R79" s="46"/>
      <c r="S79" s="46"/>
      <c r="T79" s="46"/>
      <c r="U79" s="19"/>
      <c r="V79" s="19"/>
      <c r="W79" s="46" t="s">
        <v>37</v>
      </c>
      <c r="X79" s="46"/>
      <c r="Y79" s="46"/>
      <c r="Z79" s="46"/>
      <c r="AA79" s="46"/>
      <c r="AB79" s="46"/>
      <c r="AC79" s="46"/>
      <c r="AD79" s="46"/>
      <c r="AE79" s="46"/>
      <c r="AF79" s="46"/>
      <c r="AG79" s="46"/>
      <c r="AH79" s="46"/>
      <c r="AI79" s="46"/>
      <c r="AJ79" s="46"/>
      <c r="AK79" s="46"/>
      <c r="AL79" s="46"/>
      <c r="AM79" s="46"/>
      <c r="AN79" s="46"/>
      <c r="AO79" s="19"/>
      <c r="AP79" s="19"/>
      <c r="AQ79" s="46" t="s">
        <v>38</v>
      </c>
      <c r="AR79" s="46"/>
      <c r="AS79" s="46"/>
      <c r="AT79" s="46"/>
      <c r="AU79" s="46"/>
      <c r="AV79" s="46"/>
      <c r="AW79" s="46"/>
      <c r="AX79" s="46"/>
      <c r="AY79" s="46"/>
      <c r="AZ79" s="46"/>
      <c r="BA79" s="46"/>
      <c r="BB79" s="46"/>
      <c r="BC79" s="46"/>
      <c r="BD79" s="46"/>
      <c r="BE79" s="46"/>
      <c r="BF79" s="46"/>
      <c r="BG79" s="46"/>
      <c r="BH79" s="46"/>
      <c r="BI79" s="17"/>
      <c r="BJ79" s="18"/>
      <c r="BK79" s="2"/>
      <c r="BL79" s="83"/>
      <c r="BM79" s="84"/>
      <c r="BN79" s="84"/>
      <c r="BO79" s="84"/>
      <c r="BP79" s="84"/>
      <c r="BQ79" s="84"/>
      <c r="BR79" s="84"/>
      <c r="BS79" s="84"/>
      <c r="BT79" s="84"/>
      <c r="BU79" s="84"/>
      <c r="BV79" s="84"/>
      <c r="BW79" s="84"/>
      <c r="BX79" s="84"/>
      <c r="BY79" s="84"/>
      <c r="BZ79" s="85"/>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3"/>
      <c r="BM80" s="84"/>
      <c r="BN80" s="84"/>
      <c r="BO80" s="84"/>
      <c r="BP80" s="84"/>
      <c r="BQ80" s="84"/>
      <c r="BR80" s="84"/>
      <c r="BS80" s="84"/>
      <c r="BT80" s="84"/>
      <c r="BU80" s="84"/>
      <c r="BV80" s="84"/>
      <c r="BW80" s="84"/>
      <c r="BX80" s="84"/>
      <c r="BY80" s="84"/>
      <c r="BZ80" s="8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6" t="s">
        <v>49</v>
      </c>
      <c r="I3" s="77"/>
      <c r="J3" s="77"/>
      <c r="K3" s="77"/>
      <c r="L3" s="77"/>
      <c r="M3" s="77"/>
      <c r="N3" s="77"/>
      <c r="O3" s="77"/>
      <c r="P3" s="77"/>
      <c r="Q3" s="77"/>
      <c r="R3" s="77"/>
      <c r="S3" s="77"/>
      <c r="T3" s="77"/>
      <c r="U3" s="77"/>
      <c r="V3" s="78"/>
      <c r="W3" s="82" t="s">
        <v>50</v>
      </c>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t="s">
        <v>51</v>
      </c>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row>
    <row r="4" spans="1:143">
      <c r="A4" s="26" t="s">
        <v>52</v>
      </c>
      <c r="B4" s="28"/>
      <c r="C4" s="28"/>
      <c r="D4" s="28"/>
      <c r="E4" s="28"/>
      <c r="F4" s="28"/>
      <c r="G4" s="28"/>
      <c r="H4" s="79"/>
      <c r="I4" s="80"/>
      <c r="J4" s="80"/>
      <c r="K4" s="80"/>
      <c r="L4" s="80"/>
      <c r="M4" s="80"/>
      <c r="N4" s="80"/>
      <c r="O4" s="80"/>
      <c r="P4" s="80"/>
      <c r="Q4" s="80"/>
      <c r="R4" s="80"/>
      <c r="S4" s="80"/>
      <c r="T4" s="80"/>
      <c r="U4" s="80"/>
      <c r="V4" s="81"/>
      <c r="W4" s="75" t="s">
        <v>53</v>
      </c>
      <c r="X4" s="75"/>
      <c r="Y4" s="75"/>
      <c r="Z4" s="75"/>
      <c r="AA4" s="75"/>
      <c r="AB4" s="75"/>
      <c r="AC4" s="75"/>
      <c r="AD4" s="75"/>
      <c r="AE4" s="75"/>
      <c r="AF4" s="75"/>
      <c r="AG4" s="75"/>
      <c r="AH4" s="75" t="s">
        <v>54</v>
      </c>
      <c r="AI4" s="75"/>
      <c r="AJ4" s="75"/>
      <c r="AK4" s="75"/>
      <c r="AL4" s="75"/>
      <c r="AM4" s="75"/>
      <c r="AN4" s="75"/>
      <c r="AO4" s="75"/>
      <c r="AP4" s="75"/>
      <c r="AQ4" s="75"/>
      <c r="AR4" s="75"/>
      <c r="AS4" s="75" t="s">
        <v>55</v>
      </c>
      <c r="AT4" s="75"/>
      <c r="AU4" s="75"/>
      <c r="AV4" s="75"/>
      <c r="AW4" s="75"/>
      <c r="AX4" s="75"/>
      <c r="AY4" s="75"/>
      <c r="AZ4" s="75"/>
      <c r="BA4" s="75"/>
      <c r="BB4" s="75"/>
      <c r="BC4" s="75"/>
      <c r="BD4" s="75" t="s">
        <v>56</v>
      </c>
      <c r="BE4" s="75"/>
      <c r="BF4" s="75"/>
      <c r="BG4" s="75"/>
      <c r="BH4" s="75"/>
      <c r="BI4" s="75"/>
      <c r="BJ4" s="75"/>
      <c r="BK4" s="75"/>
      <c r="BL4" s="75"/>
      <c r="BM4" s="75"/>
      <c r="BN4" s="75"/>
      <c r="BO4" s="75" t="s">
        <v>57</v>
      </c>
      <c r="BP4" s="75"/>
      <c r="BQ4" s="75"/>
      <c r="BR4" s="75"/>
      <c r="BS4" s="75"/>
      <c r="BT4" s="75"/>
      <c r="BU4" s="75"/>
      <c r="BV4" s="75"/>
      <c r="BW4" s="75"/>
      <c r="BX4" s="75"/>
      <c r="BY4" s="75"/>
      <c r="BZ4" s="75" t="s">
        <v>58</v>
      </c>
      <c r="CA4" s="75"/>
      <c r="CB4" s="75"/>
      <c r="CC4" s="75"/>
      <c r="CD4" s="75"/>
      <c r="CE4" s="75"/>
      <c r="CF4" s="75"/>
      <c r="CG4" s="75"/>
      <c r="CH4" s="75"/>
      <c r="CI4" s="75"/>
      <c r="CJ4" s="75"/>
      <c r="CK4" s="75" t="s">
        <v>59</v>
      </c>
      <c r="CL4" s="75"/>
      <c r="CM4" s="75"/>
      <c r="CN4" s="75"/>
      <c r="CO4" s="75"/>
      <c r="CP4" s="75"/>
      <c r="CQ4" s="75"/>
      <c r="CR4" s="75"/>
      <c r="CS4" s="75"/>
      <c r="CT4" s="75"/>
      <c r="CU4" s="75"/>
      <c r="CV4" s="75" t="s">
        <v>60</v>
      </c>
      <c r="CW4" s="75"/>
      <c r="CX4" s="75"/>
      <c r="CY4" s="75"/>
      <c r="CZ4" s="75"/>
      <c r="DA4" s="75"/>
      <c r="DB4" s="75"/>
      <c r="DC4" s="75"/>
      <c r="DD4" s="75"/>
      <c r="DE4" s="75"/>
      <c r="DF4" s="75"/>
      <c r="DG4" s="75" t="s">
        <v>61</v>
      </c>
      <c r="DH4" s="75"/>
      <c r="DI4" s="75"/>
      <c r="DJ4" s="75"/>
      <c r="DK4" s="75"/>
      <c r="DL4" s="75"/>
      <c r="DM4" s="75"/>
      <c r="DN4" s="75"/>
      <c r="DO4" s="75"/>
      <c r="DP4" s="75"/>
      <c r="DQ4" s="75"/>
      <c r="DR4" s="75" t="s">
        <v>62</v>
      </c>
      <c r="DS4" s="75"/>
      <c r="DT4" s="75"/>
      <c r="DU4" s="75"/>
      <c r="DV4" s="75"/>
      <c r="DW4" s="75"/>
      <c r="DX4" s="75"/>
      <c r="DY4" s="75"/>
      <c r="DZ4" s="75"/>
      <c r="EA4" s="75"/>
      <c r="EB4" s="75"/>
      <c r="EC4" s="75" t="s">
        <v>63</v>
      </c>
      <c r="ED4" s="75"/>
      <c r="EE4" s="75"/>
      <c r="EF4" s="75"/>
      <c r="EG4" s="75"/>
      <c r="EH4" s="75"/>
      <c r="EI4" s="75"/>
      <c r="EJ4" s="75"/>
      <c r="EK4" s="75"/>
      <c r="EL4" s="75"/>
      <c r="EM4" s="7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322016</v>
      </c>
      <c r="D6" s="31">
        <f t="shared" si="3"/>
        <v>47</v>
      </c>
      <c r="E6" s="31">
        <f t="shared" si="3"/>
        <v>1</v>
      </c>
      <c r="F6" s="31">
        <f t="shared" si="3"/>
        <v>0</v>
      </c>
      <c r="G6" s="31">
        <f t="shared" si="3"/>
        <v>0</v>
      </c>
      <c r="H6" s="31" t="str">
        <f t="shared" si="3"/>
        <v>島根県　松江市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13.11</v>
      </c>
      <c r="P6" s="32">
        <f t="shared" si="3"/>
        <v>3888</v>
      </c>
      <c r="Q6" s="32">
        <f t="shared" si="3"/>
        <v>205725</v>
      </c>
      <c r="R6" s="32">
        <f t="shared" si="3"/>
        <v>572.99</v>
      </c>
      <c r="S6" s="32">
        <f t="shared" si="3"/>
        <v>359.04</v>
      </c>
      <c r="T6" s="32">
        <f t="shared" si="3"/>
        <v>26843</v>
      </c>
      <c r="U6" s="32">
        <f t="shared" si="3"/>
        <v>101.95</v>
      </c>
      <c r="V6" s="32">
        <f t="shared" si="3"/>
        <v>263.3</v>
      </c>
      <c r="W6" s="33">
        <f>IF(W7="",NA(),W7)</f>
        <v>76.739999999999995</v>
      </c>
      <c r="X6" s="33">
        <f t="shared" ref="X6:AF6" si="4">IF(X7="",NA(),X7)</f>
        <v>76.400000000000006</v>
      </c>
      <c r="Y6" s="33">
        <f t="shared" si="4"/>
        <v>76.81</v>
      </c>
      <c r="Z6" s="33">
        <f t="shared" si="4"/>
        <v>77.37</v>
      </c>
      <c r="AA6" s="33">
        <f t="shared" si="4"/>
        <v>80.569999999999993</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1984.14</v>
      </c>
      <c r="BE6" s="33">
        <f t="shared" ref="BE6:BM6" si="7">IF(BE7="",NA(),BE7)</f>
        <v>1836.83</v>
      </c>
      <c r="BF6" s="33">
        <f t="shared" si="7"/>
        <v>1853.34</v>
      </c>
      <c r="BG6" s="33">
        <f t="shared" si="7"/>
        <v>1747.57</v>
      </c>
      <c r="BH6" s="33">
        <f t="shared" si="7"/>
        <v>1766.87</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47.63</v>
      </c>
      <c r="BP6" s="33">
        <f t="shared" ref="BP6:BX6" si="8">IF(BP7="",NA(),BP7)</f>
        <v>46.61</v>
      </c>
      <c r="BQ6" s="33">
        <f t="shared" si="8"/>
        <v>45.99</v>
      </c>
      <c r="BR6" s="33">
        <f t="shared" si="8"/>
        <v>46.77</v>
      </c>
      <c r="BS6" s="33">
        <f t="shared" si="8"/>
        <v>47.69</v>
      </c>
      <c r="BT6" s="33">
        <f t="shared" si="8"/>
        <v>57.18</v>
      </c>
      <c r="BU6" s="33">
        <f t="shared" si="8"/>
        <v>54.56</v>
      </c>
      <c r="BV6" s="33">
        <f t="shared" si="8"/>
        <v>54.57</v>
      </c>
      <c r="BW6" s="33">
        <f t="shared" si="8"/>
        <v>54.4</v>
      </c>
      <c r="BX6" s="33">
        <f t="shared" si="8"/>
        <v>54.45</v>
      </c>
      <c r="BY6" s="32" t="str">
        <f>IF(BY7="","",IF(BY7="-","【-】","【"&amp;SUBSTITUTE(TEXT(BY7,"#,##0.00"),"-","△")&amp;"】"))</f>
        <v>【36.33】</v>
      </c>
      <c r="BZ6" s="33">
        <f>IF(BZ7="",NA(),BZ7)</f>
        <v>410.9</v>
      </c>
      <c r="CA6" s="33">
        <f t="shared" ref="CA6:CI6" si="9">IF(CA7="",NA(),CA7)</f>
        <v>452.33</v>
      </c>
      <c r="CB6" s="33">
        <f t="shared" si="9"/>
        <v>474.55</v>
      </c>
      <c r="CC6" s="33">
        <f t="shared" si="9"/>
        <v>500.35</v>
      </c>
      <c r="CD6" s="33">
        <f t="shared" si="9"/>
        <v>504.26</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61.01</v>
      </c>
      <c r="CL6" s="33">
        <f t="shared" ref="CL6:CT6" si="10">IF(CL7="",NA(),CL7)</f>
        <v>59.92</v>
      </c>
      <c r="CM6" s="33">
        <f t="shared" si="10"/>
        <v>59.07</v>
      </c>
      <c r="CN6" s="33">
        <f t="shared" si="10"/>
        <v>58.22</v>
      </c>
      <c r="CO6" s="33">
        <f t="shared" si="10"/>
        <v>58.02</v>
      </c>
      <c r="CP6" s="33">
        <f t="shared" si="10"/>
        <v>63.04</v>
      </c>
      <c r="CQ6" s="33">
        <f t="shared" si="10"/>
        <v>64.3</v>
      </c>
      <c r="CR6" s="33">
        <f t="shared" si="10"/>
        <v>63.99</v>
      </c>
      <c r="CS6" s="33">
        <f t="shared" si="10"/>
        <v>62.01</v>
      </c>
      <c r="CT6" s="33">
        <f t="shared" si="10"/>
        <v>60.68</v>
      </c>
      <c r="CU6" s="32" t="str">
        <f>IF(CU7="","",IF(CU7="-","【-】","【"&amp;SUBSTITUTE(TEXT(CU7,"#,##0.00"),"-","△")&amp;"】"))</f>
        <v>【58.19】</v>
      </c>
      <c r="CV6" s="33">
        <f>IF(CV7="",NA(),CV7)</f>
        <v>86.66</v>
      </c>
      <c r="CW6" s="33">
        <f t="shared" ref="CW6:DE6" si="11">IF(CW7="",NA(),CW7)</f>
        <v>88.06</v>
      </c>
      <c r="CX6" s="33">
        <f t="shared" si="11"/>
        <v>85.4</v>
      </c>
      <c r="CY6" s="33">
        <f t="shared" si="11"/>
        <v>85.59</v>
      </c>
      <c r="CZ6" s="33">
        <f t="shared" si="11"/>
        <v>84.13</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0.91</v>
      </c>
      <c r="ED6" s="33">
        <f t="shared" ref="ED6:EL6" si="14">IF(ED7="",NA(),ED7)</f>
        <v>1.25</v>
      </c>
      <c r="EE6" s="33">
        <f t="shared" si="14"/>
        <v>0.55000000000000004</v>
      </c>
      <c r="EF6" s="33">
        <f t="shared" si="14"/>
        <v>0.53</v>
      </c>
      <c r="EG6" s="33">
        <f t="shared" si="14"/>
        <v>0.04</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322016</v>
      </c>
      <c r="D7" s="35">
        <v>47</v>
      </c>
      <c r="E7" s="35">
        <v>1</v>
      </c>
      <c r="F7" s="35">
        <v>0</v>
      </c>
      <c r="G7" s="35">
        <v>0</v>
      </c>
      <c r="H7" s="35" t="s">
        <v>93</v>
      </c>
      <c r="I7" s="35" t="s">
        <v>94</v>
      </c>
      <c r="J7" s="35" t="s">
        <v>95</v>
      </c>
      <c r="K7" s="35" t="s">
        <v>96</v>
      </c>
      <c r="L7" s="35" t="s">
        <v>97</v>
      </c>
      <c r="M7" s="36" t="s">
        <v>98</v>
      </c>
      <c r="N7" s="36" t="s">
        <v>99</v>
      </c>
      <c r="O7" s="36">
        <v>13.11</v>
      </c>
      <c r="P7" s="36">
        <v>3888</v>
      </c>
      <c r="Q7" s="36">
        <v>205725</v>
      </c>
      <c r="R7" s="36">
        <v>572.99</v>
      </c>
      <c r="S7" s="36">
        <v>359.04</v>
      </c>
      <c r="T7" s="36">
        <v>26843</v>
      </c>
      <c r="U7" s="36">
        <v>101.95</v>
      </c>
      <c r="V7" s="36">
        <v>263.3</v>
      </c>
      <c r="W7" s="36">
        <v>76.739999999999995</v>
      </c>
      <c r="X7" s="36">
        <v>76.400000000000006</v>
      </c>
      <c r="Y7" s="36">
        <v>76.81</v>
      </c>
      <c r="Z7" s="36">
        <v>77.37</v>
      </c>
      <c r="AA7" s="36">
        <v>80.569999999999993</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1984.14</v>
      </c>
      <c r="BE7" s="36">
        <v>1836.83</v>
      </c>
      <c r="BF7" s="36">
        <v>1853.34</v>
      </c>
      <c r="BG7" s="36">
        <v>1747.57</v>
      </c>
      <c r="BH7" s="36">
        <v>1766.87</v>
      </c>
      <c r="BI7" s="36">
        <v>1358.75</v>
      </c>
      <c r="BJ7" s="36">
        <v>1355.28</v>
      </c>
      <c r="BK7" s="36">
        <v>1321.78</v>
      </c>
      <c r="BL7" s="36">
        <v>1326.51</v>
      </c>
      <c r="BM7" s="36">
        <v>1285.3599999999999</v>
      </c>
      <c r="BN7" s="36">
        <v>1239.32</v>
      </c>
      <c r="BO7" s="36">
        <v>47.63</v>
      </c>
      <c r="BP7" s="36">
        <v>46.61</v>
      </c>
      <c r="BQ7" s="36">
        <v>45.99</v>
      </c>
      <c r="BR7" s="36">
        <v>46.77</v>
      </c>
      <c r="BS7" s="36">
        <v>47.69</v>
      </c>
      <c r="BT7" s="36">
        <v>57.18</v>
      </c>
      <c r="BU7" s="36">
        <v>54.56</v>
      </c>
      <c r="BV7" s="36">
        <v>54.57</v>
      </c>
      <c r="BW7" s="36">
        <v>54.4</v>
      </c>
      <c r="BX7" s="36">
        <v>54.45</v>
      </c>
      <c r="BY7" s="36">
        <v>36.33</v>
      </c>
      <c r="BZ7" s="36">
        <v>410.9</v>
      </c>
      <c r="CA7" s="36">
        <v>452.33</v>
      </c>
      <c r="CB7" s="36">
        <v>474.55</v>
      </c>
      <c r="CC7" s="36">
        <v>500.35</v>
      </c>
      <c r="CD7" s="36">
        <v>504.26</v>
      </c>
      <c r="CE7" s="36">
        <v>295.62</v>
      </c>
      <c r="CF7" s="36">
        <v>314.44</v>
      </c>
      <c r="CG7" s="36">
        <v>318.02999999999997</v>
      </c>
      <c r="CH7" s="36">
        <v>325.14</v>
      </c>
      <c r="CI7" s="36">
        <v>332.75</v>
      </c>
      <c r="CJ7" s="36">
        <v>476.46</v>
      </c>
      <c r="CK7" s="36">
        <v>61.01</v>
      </c>
      <c r="CL7" s="36">
        <v>59.92</v>
      </c>
      <c r="CM7" s="36">
        <v>59.07</v>
      </c>
      <c r="CN7" s="36">
        <v>58.22</v>
      </c>
      <c r="CO7" s="36">
        <v>58.02</v>
      </c>
      <c r="CP7" s="36">
        <v>63.04</v>
      </c>
      <c r="CQ7" s="36">
        <v>64.3</v>
      </c>
      <c r="CR7" s="36">
        <v>63.99</v>
      </c>
      <c r="CS7" s="36">
        <v>62.01</v>
      </c>
      <c r="CT7" s="36">
        <v>60.68</v>
      </c>
      <c r="CU7" s="36">
        <v>58.19</v>
      </c>
      <c r="CV7" s="36">
        <v>86.66</v>
      </c>
      <c r="CW7" s="36">
        <v>88.06</v>
      </c>
      <c r="CX7" s="36">
        <v>85.4</v>
      </c>
      <c r="CY7" s="36">
        <v>85.59</v>
      </c>
      <c r="CZ7" s="36">
        <v>84.13</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0.91</v>
      </c>
      <c r="ED7" s="36">
        <v>1.25</v>
      </c>
      <c r="EE7" s="36">
        <v>0.55000000000000004</v>
      </c>
      <c r="EF7" s="36">
        <v>0.53</v>
      </c>
      <c r="EG7" s="36">
        <v>0.04</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cp:lastPrinted>2016-02-22T05:09:56Z</cp:lastPrinted>
  <dcterms:created xsi:type="dcterms:W3CDTF">2016-01-18T05:04:54Z</dcterms:created>
  <dcterms:modified xsi:type="dcterms:W3CDTF">2016-02-25T05:28:51Z</dcterms:modified>
  <cp:category/>
</cp:coreProperties>
</file>