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<sst xmlns="http://schemas.openxmlformats.org/spreadsheetml/2006/main" count="98" uniqueCount="88">
  <si>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>区分</t>
  </si>
  <si>
    <t>人口</t>
  </si>
  <si>
    <t>男</t>
  </si>
  <si>
    <t>女</t>
  </si>
  <si>
    <t>世帯数</t>
  </si>
  <si>
    <t>島根県</t>
  </si>
  <si>
    <t>平成１７年国勢調査</t>
  </si>
  <si>
    <t>増減率（％）</t>
  </si>
  <si>
    <t>松江市　　　　</t>
  </si>
  <si>
    <t>(松江市)　　　　</t>
  </si>
  <si>
    <t>(鹿島町)　　　　</t>
  </si>
  <si>
    <t>(島根町)　　　　</t>
  </si>
  <si>
    <t>(美保関町)　　　</t>
  </si>
  <si>
    <t>(八雲村)　　　　</t>
  </si>
  <si>
    <t>(玉湯町)　　　　</t>
  </si>
  <si>
    <t>(宍道町)　　　　</t>
  </si>
  <si>
    <t>(八束町)　　　　</t>
  </si>
  <si>
    <t>浜田市　　　　</t>
  </si>
  <si>
    <t>(浜田市)　　　　</t>
  </si>
  <si>
    <t>(金城町)　　　　</t>
  </si>
  <si>
    <t>(旭    町)　　　　　</t>
  </si>
  <si>
    <t>(弥栄村)　　　　</t>
  </si>
  <si>
    <t>(三隅町)　　　　</t>
  </si>
  <si>
    <t>出雲市　　　　</t>
  </si>
  <si>
    <t>(出雲市)　　　　</t>
  </si>
  <si>
    <t>(平田市)　　　　</t>
  </si>
  <si>
    <t>(佐田町)　　　　</t>
  </si>
  <si>
    <t>(多伎町)　　　　</t>
  </si>
  <si>
    <t>(湖陵町)　　　　</t>
  </si>
  <si>
    <t>(大社町)　　　　</t>
  </si>
  <si>
    <t>益田市　　　　</t>
  </si>
  <si>
    <t>(益田市)　　　　</t>
  </si>
  <si>
    <t>(美都町)　　　　</t>
  </si>
  <si>
    <t>(匹見町)　　　　</t>
  </si>
  <si>
    <t>大田市　　　　</t>
  </si>
  <si>
    <t>(大田市)　　　　</t>
  </si>
  <si>
    <t>(温泉津町)　　　</t>
  </si>
  <si>
    <t>(仁摩町)　　　　</t>
  </si>
  <si>
    <t>安来市　　　　</t>
  </si>
  <si>
    <t>(安来市)　　　　</t>
  </si>
  <si>
    <t>(広瀬町)　　　　</t>
  </si>
  <si>
    <t>(伯太町)　　　　</t>
  </si>
  <si>
    <t>江津市　　　　</t>
  </si>
  <si>
    <t>(江津市)　　　　</t>
  </si>
  <si>
    <t>(桜江町)　　　　</t>
  </si>
  <si>
    <t>雲南市</t>
  </si>
  <si>
    <t>(大東町)　　　　</t>
  </si>
  <si>
    <t>(加茂町)　　　　</t>
  </si>
  <si>
    <t>(木次町)　　　　</t>
  </si>
  <si>
    <t>(三刀屋町)　　　</t>
  </si>
  <si>
    <t>(吉田村)　　　　</t>
  </si>
  <si>
    <t>(掛合町)　　　　</t>
  </si>
  <si>
    <t>東出雲町　　　</t>
  </si>
  <si>
    <t>奥出雲町</t>
  </si>
  <si>
    <t>(仁多町)　　　　</t>
  </si>
  <si>
    <t>(横田町)　　　　</t>
  </si>
  <si>
    <t>飯南町</t>
  </si>
  <si>
    <t>(頓原町)　　　　</t>
  </si>
  <si>
    <t>(赤来町)　　　　</t>
  </si>
  <si>
    <t>斐川町　　　　</t>
  </si>
  <si>
    <t>川本町　　　　</t>
  </si>
  <si>
    <t>美郷町</t>
  </si>
  <si>
    <t>(邑智町)　　　　</t>
  </si>
  <si>
    <t>(大和村)　　　　</t>
  </si>
  <si>
    <t>邑南町</t>
  </si>
  <si>
    <t>(羽須美村)　　　</t>
  </si>
  <si>
    <t>(瑞穂町)　　　　</t>
  </si>
  <si>
    <t>(石見町)　　　　</t>
  </si>
  <si>
    <t>津和野町　　　</t>
  </si>
  <si>
    <t>(津和野町)　　　</t>
  </si>
  <si>
    <t>(日原町)　　　　</t>
  </si>
  <si>
    <t>吉賀町</t>
  </si>
  <si>
    <t>(柿木村)　　　　</t>
  </si>
  <si>
    <t>(六日市町)　　　</t>
  </si>
  <si>
    <t>海士町　　　　</t>
  </si>
  <si>
    <t>西ノ島町　　　</t>
  </si>
  <si>
    <t>知夫村　　　　</t>
  </si>
  <si>
    <t>隠岐の島町</t>
  </si>
  <si>
    <t>(西郷町)　　　　</t>
  </si>
  <si>
    <t>(布施村)　　　　</t>
  </si>
  <si>
    <t>(五箇村)　　　　</t>
  </si>
  <si>
    <t>(都万村)　　　　</t>
  </si>
  <si>
    <t>単位：人、世帯</t>
  </si>
  <si>
    <t>平成２２年国勢調査</t>
  </si>
  <si>
    <t>増減数（２２年－１７年）</t>
  </si>
  <si>
    <t>▲24,826</t>
  </si>
  <si>
    <t>▲10,712</t>
  </si>
  <si>
    <t>▲14,114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</si>
</sst>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#,#0_;&quot;△&quot;#,##0"/>
    <numFmt numFmtId="179" formatCode="#,##0.0;&quot;△&quot;#,##0.0"/>
    <numFmt numFmtId="180" formatCode="#,##0.00;&quot;△&quot;#,##0.00"/>
    <numFmt numFmtId="181" formatCode="#,##0;&quot;▲&quot;#,##0"/>
    <numFmt numFmtId="182" formatCode="#,##0.0;&quot;▲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81" fontId="2" fillId="0" borderId="25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2" fontId="2" fillId="0" borderId="26" xfId="0" applyNumberFormat="1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vertical="center"/>
    </xf>
    <xf numFmtId="3" fontId="2" fillId="33" borderId="30" xfId="0" applyNumberFormat="1" applyFont="1" applyFill="1" applyBorder="1" applyAlignment="1">
      <alignment vertical="center"/>
    </xf>
    <xf numFmtId="181" fontId="2" fillId="33" borderId="30" xfId="0" applyNumberFormat="1" applyFont="1" applyFill="1" applyBorder="1" applyAlignment="1">
      <alignment vertical="center"/>
    </xf>
    <xf numFmtId="182" fontId="2" fillId="33" borderId="30" xfId="0" applyNumberFormat="1" applyFont="1" applyFill="1" applyBorder="1" applyAlignment="1">
      <alignment vertical="center"/>
    </xf>
    <xf numFmtId="182" fontId="2" fillId="33" borderId="3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vertical="center"/>
    </xf>
    <xf numFmtId="3" fontId="2" fillId="33" borderId="25" xfId="0" applyNumberFormat="1" applyFont="1" applyFill="1" applyBorder="1" applyAlignment="1">
      <alignment vertical="center"/>
    </xf>
    <xf numFmtId="181" fontId="2" fillId="33" borderId="25" xfId="0" applyNumberFormat="1" applyFont="1" applyFill="1" applyBorder="1" applyAlignment="1">
      <alignment vertical="center"/>
    </xf>
    <xf numFmtId="182" fontId="2" fillId="33" borderId="25" xfId="0" applyNumberFormat="1" applyFont="1" applyFill="1" applyBorder="1" applyAlignment="1">
      <alignment vertical="center"/>
    </xf>
    <xf numFmtId="182" fontId="2" fillId="33" borderId="26" xfId="0" applyNumberFormat="1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vertical="center"/>
    </xf>
    <xf numFmtId="3" fontId="2" fillId="33" borderId="35" xfId="0" applyNumberFormat="1" applyFont="1" applyFill="1" applyBorder="1" applyAlignment="1">
      <alignment vertical="center"/>
    </xf>
    <xf numFmtId="181" fontId="2" fillId="33" borderId="35" xfId="0" applyNumberFormat="1" applyFont="1" applyFill="1" applyBorder="1" applyAlignment="1">
      <alignment vertical="center"/>
    </xf>
    <xf numFmtId="182" fontId="2" fillId="33" borderId="35" xfId="0" applyNumberFormat="1" applyFont="1" applyFill="1" applyBorder="1" applyAlignment="1">
      <alignment vertical="center"/>
    </xf>
    <xf numFmtId="182" fontId="2" fillId="33" borderId="36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5" sqref="N5"/>
    </sheetView>
  </sheetViews>
  <sheetFormatPr defaultColWidth="9.00390625" defaultRowHeight="13.5"/>
  <cols>
    <col min="1" max="1" width="1.25" style="1" customWidth="1"/>
    <col min="2" max="2" width="9.125" style="1" customWidth="1"/>
    <col min="3" max="3" width="1.25" style="1" customWidth="1"/>
    <col min="4" max="11" width="7.50390625" style="1" customWidth="1"/>
    <col min="12" max="17" width="6.25390625" style="1" customWidth="1"/>
    <col min="18" max="16384" width="9.00390625" style="1" customWidth="1"/>
  </cols>
  <sheetData>
    <row r="1" spans="1:16" ht="12.75" thickBot="1">
      <c r="A1" s="29"/>
      <c r="P1" s="1" t="s">
        <v>82</v>
      </c>
    </row>
    <row r="2" spans="1:17" ht="27" customHeight="1">
      <c r="A2" s="55" t="s">
        <v>0</v>
      </c>
      <c r="B2" s="56"/>
      <c r="C2" s="56"/>
      <c r="D2" s="51" t="s">
        <v>83</v>
      </c>
      <c r="E2" s="59"/>
      <c r="F2" s="59"/>
      <c r="G2" s="60"/>
      <c r="H2" s="51" t="s">
        <v>6</v>
      </c>
      <c r="I2" s="59"/>
      <c r="J2" s="59"/>
      <c r="K2" s="60"/>
      <c r="L2" s="51" t="s">
        <v>84</v>
      </c>
      <c r="M2" s="59"/>
      <c r="N2" s="59"/>
      <c r="O2" s="60"/>
      <c r="P2" s="51" t="s">
        <v>7</v>
      </c>
      <c r="Q2" s="52"/>
    </row>
    <row r="3" spans="1:17" ht="11.25">
      <c r="A3" s="57"/>
      <c r="B3" s="58"/>
      <c r="C3" s="58"/>
      <c r="D3" s="2" t="s">
        <v>1</v>
      </c>
      <c r="E3" s="3"/>
      <c r="F3" s="4"/>
      <c r="G3" s="61" t="s">
        <v>4</v>
      </c>
      <c r="H3" s="2" t="s">
        <v>1</v>
      </c>
      <c r="I3" s="3"/>
      <c r="J3" s="4"/>
      <c r="K3" s="61" t="s">
        <v>4</v>
      </c>
      <c r="L3" s="2" t="s">
        <v>1</v>
      </c>
      <c r="M3" s="3"/>
      <c r="N3" s="4"/>
      <c r="O3" s="61" t="s">
        <v>4</v>
      </c>
      <c r="P3" s="2" t="s">
        <v>1</v>
      </c>
      <c r="Q3" s="53" t="s">
        <v>4</v>
      </c>
    </row>
    <row r="4" spans="1:17" ht="11.25">
      <c r="A4" s="57"/>
      <c r="B4" s="58"/>
      <c r="C4" s="58"/>
      <c r="D4" s="5"/>
      <c r="E4" s="6" t="s">
        <v>2</v>
      </c>
      <c r="F4" s="6" t="s">
        <v>3</v>
      </c>
      <c r="G4" s="62"/>
      <c r="H4" s="5"/>
      <c r="I4" s="6" t="s">
        <v>2</v>
      </c>
      <c r="J4" s="6" t="s">
        <v>3</v>
      </c>
      <c r="K4" s="62"/>
      <c r="L4" s="5"/>
      <c r="M4" s="6" t="s">
        <v>2</v>
      </c>
      <c r="N4" s="6" t="s">
        <v>3</v>
      </c>
      <c r="O4" s="62"/>
      <c r="P4" s="5"/>
      <c r="Q4" s="54"/>
    </row>
    <row r="5" spans="1:17" ht="16.5" customHeight="1">
      <c r="A5" s="7"/>
      <c r="B5" s="8" t="s">
        <v>5</v>
      </c>
      <c r="C5" s="9"/>
      <c r="D5" s="10">
        <f>SUM(D6,D15,D21,D28,D32,D36,D40,D43,D50,D51,D54,D57,D58,D59,D62,D66,D69,D72,D73,D74,D75)</f>
        <v>717397</v>
      </c>
      <c r="E5" s="10">
        <f>SUM(E6,E15,E21,E28,E32,E36,E40,E43,E50:E51,E54,E57:E59,E62,E66,E69,E72:E75)</f>
        <v>342991</v>
      </c>
      <c r="F5" s="10">
        <f>SUM(F6,F15,F21,F28,F32,F36,F40,F43,F50:F51,F54,F57:F59,F62,F66,F69,F72:F75)</f>
        <v>374406</v>
      </c>
      <c r="G5" s="10">
        <f>SUM(G6,G15,G21,G28,G32,G36,G40,G43,G50:G51,G54,G57:G59,G62,G66,G69,G72:G75)</f>
        <v>262219</v>
      </c>
      <c r="H5" s="10">
        <v>742223</v>
      </c>
      <c r="I5" s="10">
        <v>353703</v>
      </c>
      <c r="J5" s="10">
        <v>388520</v>
      </c>
      <c r="K5" s="10">
        <v>260864</v>
      </c>
      <c r="L5" s="18" t="s">
        <v>85</v>
      </c>
      <c r="M5" s="11" t="s">
        <v>86</v>
      </c>
      <c r="N5" s="11" t="s">
        <v>87</v>
      </c>
      <c r="O5" s="11">
        <f>G5-K5</f>
        <v>1355</v>
      </c>
      <c r="P5" s="12">
        <f>((D5/H5)-1)*100</f>
        <v>-3.344816854233834</v>
      </c>
      <c r="Q5" s="13">
        <f>((G5/K5)-1)*100</f>
        <v>0.5194277477919451</v>
      </c>
    </row>
    <row r="6" spans="1:17" ht="12" customHeight="1">
      <c r="A6" s="14"/>
      <c r="B6" s="15" t="s">
        <v>8</v>
      </c>
      <c r="C6" s="16"/>
      <c r="D6" s="17">
        <f aca="true" t="shared" si="0" ref="D6:K6">SUM(D7:D14)</f>
        <v>194258</v>
      </c>
      <c r="E6" s="17">
        <f t="shared" si="0"/>
        <v>93736</v>
      </c>
      <c r="F6" s="17">
        <f t="shared" si="0"/>
        <v>100522</v>
      </c>
      <c r="G6" s="17">
        <f t="shared" si="0"/>
        <v>76457</v>
      </c>
      <c r="H6" s="17">
        <f t="shared" si="0"/>
        <v>196603</v>
      </c>
      <c r="I6" s="17">
        <f t="shared" si="0"/>
        <v>94638</v>
      </c>
      <c r="J6" s="17">
        <f t="shared" si="0"/>
        <v>101965</v>
      </c>
      <c r="K6" s="17">
        <f t="shared" si="0"/>
        <v>73717</v>
      </c>
      <c r="L6" s="18">
        <f aca="true" t="shared" si="1" ref="L6:L69">D6-H6</f>
        <v>-2345</v>
      </c>
      <c r="M6" s="18">
        <f aca="true" t="shared" si="2" ref="M6:M69">E6-I6</f>
        <v>-902</v>
      </c>
      <c r="N6" s="18">
        <f aca="true" t="shared" si="3" ref="N6:N69">F6-J6</f>
        <v>-1443</v>
      </c>
      <c r="O6" s="18">
        <f aca="true" t="shared" si="4" ref="O6:O69">G6-K6</f>
        <v>2740</v>
      </c>
      <c r="P6" s="19">
        <f aca="true" t="shared" si="5" ref="P6:P69">((D6/H6)-1)*100</f>
        <v>-1.1927590118156917</v>
      </c>
      <c r="Q6" s="20">
        <f aca="true" t="shared" si="6" ref="Q6:Q69">((G6/K6)-1)*100</f>
        <v>3.71691740032829</v>
      </c>
    </row>
    <row r="7" spans="1:17" ht="12" customHeight="1">
      <c r="A7" s="30"/>
      <c r="B7" s="31" t="s">
        <v>9</v>
      </c>
      <c r="C7" s="32"/>
      <c r="D7" s="33">
        <v>150815</v>
      </c>
      <c r="E7" s="33">
        <v>72773</v>
      </c>
      <c r="F7" s="33">
        <v>78042</v>
      </c>
      <c r="G7" s="33">
        <v>62356</v>
      </c>
      <c r="H7" s="33">
        <v>151362</v>
      </c>
      <c r="I7" s="33">
        <v>73073</v>
      </c>
      <c r="J7" s="33">
        <v>78289</v>
      </c>
      <c r="K7" s="33">
        <v>60034</v>
      </c>
      <c r="L7" s="34">
        <f t="shared" si="1"/>
        <v>-547</v>
      </c>
      <c r="M7" s="34">
        <f t="shared" si="2"/>
        <v>-300</v>
      </c>
      <c r="N7" s="34">
        <f t="shared" si="3"/>
        <v>-247</v>
      </c>
      <c r="O7" s="34">
        <f t="shared" si="4"/>
        <v>2322</v>
      </c>
      <c r="P7" s="35">
        <f t="shared" si="5"/>
        <v>-0.36138528824936067</v>
      </c>
      <c r="Q7" s="36">
        <f t="shared" si="6"/>
        <v>3.8678082419961957</v>
      </c>
    </row>
    <row r="8" spans="1:17" ht="12" customHeight="1">
      <c r="A8" s="30"/>
      <c r="B8" s="31" t="s">
        <v>10</v>
      </c>
      <c r="C8" s="32"/>
      <c r="D8" s="33">
        <v>7761</v>
      </c>
      <c r="E8" s="33">
        <v>4035</v>
      </c>
      <c r="F8" s="33">
        <v>3726</v>
      </c>
      <c r="G8" s="33">
        <v>2816</v>
      </c>
      <c r="H8" s="33">
        <v>7991</v>
      </c>
      <c r="I8" s="33">
        <v>3951</v>
      </c>
      <c r="J8" s="33">
        <v>4040</v>
      </c>
      <c r="K8" s="33">
        <v>2476</v>
      </c>
      <c r="L8" s="34">
        <f t="shared" si="1"/>
        <v>-230</v>
      </c>
      <c r="M8" s="34">
        <f t="shared" si="2"/>
        <v>84</v>
      </c>
      <c r="N8" s="34">
        <f t="shared" si="3"/>
        <v>-314</v>
      </c>
      <c r="O8" s="34">
        <f t="shared" si="4"/>
        <v>340</v>
      </c>
      <c r="P8" s="35">
        <f t="shared" si="5"/>
        <v>-2.878238017769996</v>
      </c>
      <c r="Q8" s="36">
        <f t="shared" si="6"/>
        <v>13.731825525040398</v>
      </c>
    </row>
    <row r="9" spans="1:17" ht="12" customHeight="1">
      <c r="A9" s="30"/>
      <c r="B9" s="31" t="s">
        <v>11</v>
      </c>
      <c r="C9" s="32"/>
      <c r="D9" s="33">
        <v>3741</v>
      </c>
      <c r="E9" s="33">
        <v>1773</v>
      </c>
      <c r="F9" s="33">
        <v>1968</v>
      </c>
      <c r="G9" s="33">
        <v>1110</v>
      </c>
      <c r="H9" s="33">
        <v>4174</v>
      </c>
      <c r="I9" s="33">
        <v>1970</v>
      </c>
      <c r="J9" s="33">
        <v>2204</v>
      </c>
      <c r="K9" s="33">
        <v>1134</v>
      </c>
      <c r="L9" s="34">
        <f t="shared" si="1"/>
        <v>-433</v>
      </c>
      <c r="M9" s="34">
        <f t="shared" si="2"/>
        <v>-197</v>
      </c>
      <c r="N9" s="34">
        <f t="shared" si="3"/>
        <v>-236</v>
      </c>
      <c r="O9" s="34">
        <f t="shared" si="4"/>
        <v>-24</v>
      </c>
      <c r="P9" s="35">
        <f t="shared" si="5"/>
        <v>-10.373742213703885</v>
      </c>
      <c r="Q9" s="36">
        <f t="shared" si="6"/>
        <v>-2.1164021164021163</v>
      </c>
    </row>
    <row r="10" spans="1:17" ht="12" customHeight="1">
      <c r="A10" s="30"/>
      <c r="B10" s="31" t="s">
        <v>12</v>
      </c>
      <c r="C10" s="32"/>
      <c r="D10" s="33">
        <v>5671</v>
      </c>
      <c r="E10" s="33">
        <v>2706</v>
      </c>
      <c r="F10" s="33">
        <v>2965</v>
      </c>
      <c r="G10" s="33">
        <v>1820</v>
      </c>
      <c r="H10" s="33">
        <v>6280</v>
      </c>
      <c r="I10" s="33">
        <v>2960</v>
      </c>
      <c r="J10" s="33">
        <v>3320</v>
      </c>
      <c r="K10" s="33">
        <v>1908</v>
      </c>
      <c r="L10" s="34">
        <f t="shared" si="1"/>
        <v>-609</v>
      </c>
      <c r="M10" s="34">
        <f t="shared" si="2"/>
        <v>-254</v>
      </c>
      <c r="N10" s="34">
        <f t="shared" si="3"/>
        <v>-355</v>
      </c>
      <c r="O10" s="34">
        <f t="shared" si="4"/>
        <v>-88</v>
      </c>
      <c r="P10" s="35">
        <f t="shared" si="5"/>
        <v>-9.697452229299364</v>
      </c>
      <c r="Q10" s="36">
        <f t="shared" si="6"/>
        <v>-4.612159329140464</v>
      </c>
    </row>
    <row r="11" spans="1:17" ht="12" customHeight="1">
      <c r="A11" s="30"/>
      <c r="B11" s="31" t="s">
        <v>13</v>
      </c>
      <c r="C11" s="32"/>
      <c r="D11" s="33">
        <v>6743</v>
      </c>
      <c r="E11" s="33">
        <v>3240</v>
      </c>
      <c r="F11" s="33">
        <v>3503</v>
      </c>
      <c r="G11" s="33">
        <v>2120</v>
      </c>
      <c r="H11" s="33">
        <v>6906</v>
      </c>
      <c r="I11" s="33">
        <v>3325</v>
      </c>
      <c r="J11" s="33">
        <v>3581</v>
      </c>
      <c r="K11" s="33">
        <v>2021</v>
      </c>
      <c r="L11" s="34">
        <f t="shared" si="1"/>
        <v>-163</v>
      </c>
      <c r="M11" s="34">
        <f t="shared" si="2"/>
        <v>-85</v>
      </c>
      <c r="N11" s="34">
        <f t="shared" si="3"/>
        <v>-78</v>
      </c>
      <c r="O11" s="34">
        <f t="shared" si="4"/>
        <v>99</v>
      </c>
      <c r="P11" s="35">
        <f t="shared" si="5"/>
        <v>-2.3602664349840707</v>
      </c>
      <c r="Q11" s="36">
        <f t="shared" si="6"/>
        <v>4.898565066798621</v>
      </c>
    </row>
    <row r="12" spans="1:17" ht="12" customHeight="1">
      <c r="A12" s="30"/>
      <c r="B12" s="31" t="s">
        <v>14</v>
      </c>
      <c r="C12" s="32"/>
      <c r="D12" s="33">
        <v>6266</v>
      </c>
      <c r="E12" s="33">
        <v>2864</v>
      </c>
      <c r="F12" s="33">
        <v>3402</v>
      </c>
      <c r="G12" s="33">
        <v>2261</v>
      </c>
      <c r="H12" s="33">
        <v>6220</v>
      </c>
      <c r="I12" s="33">
        <v>2871</v>
      </c>
      <c r="J12" s="33">
        <v>3349</v>
      </c>
      <c r="K12" s="33">
        <v>2185</v>
      </c>
      <c r="L12" s="34">
        <f t="shared" si="1"/>
        <v>46</v>
      </c>
      <c r="M12" s="34">
        <f t="shared" si="2"/>
        <v>-7</v>
      </c>
      <c r="N12" s="34">
        <f t="shared" si="3"/>
        <v>53</v>
      </c>
      <c r="O12" s="34">
        <f t="shared" si="4"/>
        <v>76</v>
      </c>
      <c r="P12" s="35">
        <f t="shared" si="5"/>
        <v>0.739549839228304</v>
      </c>
      <c r="Q12" s="36">
        <f t="shared" si="6"/>
        <v>3.4782608695652195</v>
      </c>
    </row>
    <row r="13" spans="1:17" ht="12" customHeight="1">
      <c r="A13" s="30"/>
      <c r="B13" s="31" t="s">
        <v>15</v>
      </c>
      <c r="C13" s="32"/>
      <c r="D13" s="33">
        <v>9189</v>
      </c>
      <c r="E13" s="33">
        <v>4368</v>
      </c>
      <c r="F13" s="33">
        <v>4821</v>
      </c>
      <c r="G13" s="33">
        <v>2659</v>
      </c>
      <c r="H13" s="33">
        <v>9349</v>
      </c>
      <c r="I13" s="33">
        <v>4430</v>
      </c>
      <c r="J13" s="33">
        <v>4919</v>
      </c>
      <c r="K13" s="33">
        <v>2647</v>
      </c>
      <c r="L13" s="34">
        <f t="shared" si="1"/>
        <v>-160</v>
      </c>
      <c r="M13" s="34">
        <f t="shared" si="2"/>
        <v>-62</v>
      </c>
      <c r="N13" s="34">
        <f t="shared" si="3"/>
        <v>-98</v>
      </c>
      <c r="O13" s="34">
        <f t="shared" si="4"/>
        <v>12</v>
      </c>
      <c r="P13" s="35">
        <f t="shared" si="5"/>
        <v>-1.711412985346028</v>
      </c>
      <c r="Q13" s="36">
        <f t="shared" si="6"/>
        <v>0.4533434076312792</v>
      </c>
    </row>
    <row r="14" spans="1:17" ht="12" customHeight="1">
      <c r="A14" s="37"/>
      <c r="B14" s="38" t="s">
        <v>16</v>
      </c>
      <c r="C14" s="39"/>
      <c r="D14" s="40">
        <v>4072</v>
      </c>
      <c r="E14" s="40">
        <v>1977</v>
      </c>
      <c r="F14" s="40">
        <v>2095</v>
      </c>
      <c r="G14" s="40">
        <v>1315</v>
      </c>
      <c r="H14" s="40">
        <v>4321</v>
      </c>
      <c r="I14" s="40">
        <v>2058</v>
      </c>
      <c r="J14" s="40">
        <v>2263</v>
      </c>
      <c r="K14" s="40">
        <v>1312</v>
      </c>
      <c r="L14" s="41">
        <f t="shared" si="1"/>
        <v>-249</v>
      </c>
      <c r="M14" s="41">
        <f t="shared" si="2"/>
        <v>-81</v>
      </c>
      <c r="N14" s="41">
        <f t="shared" si="3"/>
        <v>-168</v>
      </c>
      <c r="O14" s="41">
        <f t="shared" si="4"/>
        <v>3</v>
      </c>
      <c r="P14" s="42">
        <f t="shared" si="5"/>
        <v>-5.762554964128674</v>
      </c>
      <c r="Q14" s="43">
        <f t="shared" si="6"/>
        <v>0.22865853658535773</v>
      </c>
    </row>
    <row r="15" spans="1:17" ht="12" customHeight="1">
      <c r="A15" s="14"/>
      <c r="B15" s="15" t="s">
        <v>17</v>
      </c>
      <c r="C15" s="16"/>
      <c r="D15" s="17">
        <f aca="true" t="shared" si="7" ref="D15:K15">SUM(D16:D20)</f>
        <v>61713</v>
      </c>
      <c r="E15" s="17">
        <f t="shared" si="7"/>
        <v>30266</v>
      </c>
      <c r="F15" s="17">
        <f t="shared" si="7"/>
        <v>31447</v>
      </c>
      <c r="G15" s="17">
        <f t="shared" si="7"/>
        <v>24972</v>
      </c>
      <c r="H15" s="17">
        <f t="shared" si="7"/>
        <v>63046</v>
      </c>
      <c r="I15" s="17">
        <f t="shared" si="7"/>
        <v>29991</v>
      </c>
      <c r="J15" s="17">
        <f t="shared" si="7"/>
        <v>33055</v>
      </c>
      <c r="K15" s="17">
        <f t="shared" si="7"/>
        <v>25023</v>
      </c>
      <c r="L15" s="18">
        <f t="shared" si="1"/>
        <v>-1333</v>
      </c>
      <c r="M15" s="18">
        <f t="shared" si="2"/>
        <v>275</v>
      </c>
      <c r="N15" s="18">
        <f t="shared" si="3"/>
        <v>-1608</v>
      </c>
      <c r="O15" s="18">
        <f t="shared" si="4"/>
        <v>-51</v>
      </c>
      <c r="P15" s="19">
        <f t="shared" si="5"/>
        <v>-2.114329219934652</v>
      </c>
      <c r="Q15" s="20">
        <f t="shared" si="6"/>
        <v>-0.20381249250689404</v>
      </c>
    </row>
    <row r="16" spans="1:17" ht="12" customHeight="1">
      <c r="A16" s="30"/>
      <c r="B16" s="31" t="s">
        <v>18</v>
      </c>
      <c r="C16" s="32"/>
      <c r="D16" s="33">
        <v>43905</v>
      </c>
      <c r="E16" s="33">
        <v>20946</v>
      </c>
      <c r="F16" s="33">
        <v>22959</v>
      </c>
      <c r="G16" s="33">
        <v>18584</v>
      </c>
      <c r="H16" s="33">
        <v>45910</v>
      </c>
      <c r="I16" s="33">
        <v>21865</v>
      </c>
      <c r="J16" s="33">
        <v>24045</v>
      </c>
      <c r="K16" s="33">
        <v>18554</v>
      </c>
      <c r="L16" s="34">
        <f t="shared" si="1"/>
        <v>-2005</v>
      </c>
      <c r="M16" s="34">
        <f t="shared" si="2"/>
        <v>-919</v>
      </c>
      <c r="N16" s="34">
        <f t="shared" si="3"/>
        <v>-1086</v>
      </c>
      <c r="O16" s="34">
        <f t="shared" si="4"/>
        <v>30</v>
      </c>
      <c r="P16" s="35">
        <f t="shared" si="5"/>
        <v>-4.3672402526682585</v>
      </c>
      <c r="Q16" s="36">
        <f t="shared" si="6"/>
        <v>0.1616902015737942</v>
      </c>
    </row>
    <row r="17" spans="1:17" ht="12" customHeight="1">
      <c r="A17" s="30"/>
      <c r="B17" s="31" t="s">
        <v>19</v>
      </c>
      <c r="C17" s="32"/>
      <c r="D17" s="33">
        <v>4622</v>
      </c>
      <c r="E17" s="33">
        <v>2192</v>
      </c>
      <c r="F17" s="33">
        <v>2430</v>
      </c>
      <c r="G17" s="33">
        <v>1704</v>
      </c>
      <c r="H17" s="33">
        <v>4976</v>
      </c>
      <c r="I17" s="33">
        <v>2386</v>
      </c>
      <c r="J17" s="33">
        <v>2590</v>
      </c>
      <c r="K17" s="33">
        <v>1685</v>
      </c>
      <c r="L17" s="34">
        <f t="shared" si="1"/>
        <v>-354</v>
      </c>
      <c r="M17" s="34">
        <f t="shared" si="2"/>
        <v>-194</v>
      </c>
      <c r="N17" s="34">
        <f t="shared" si="3"/>
        <v>-160</v>
      </c>
      <c r="O17" s="34">
        <f t="shared" si="4"/>
        <v>19</v>
      </c>
      <c r="P17" s="35">
        <f t="shared" si="5"/>
        <v>-7.1141479099678495</v>
      </c>
      <c r="Q17" s="36">
        <f t="shared" si="6"/>
        <v>1.1275964391691318</v>
      </c>
    </row>
    <row r="18" spans="1:17" ht="12" customHeight="1">
      <c r="A18" s="30"/>
      <c r="B18" s="31" t="s">
        <v>20</v>
      </c>
      <c r="C18" s="32"/>
      <c r="D18" s="33">
        <v>4888</v>
      </c>
      <c r="E18" s="33">
        <v>3214</v>
      </c>
      <c r="F18" s="33">
        <v>1674</v>
      </c>
      <c r="G18" s="33">
        <v>1314</v>
      </c>
      <c r="H18" s="33">
        <v>2978</v>
      </c>
      <c r="I18" s="33">
        <v>1361</v>
      </c>
      <c r="J18" s="33">
        <v>1617</v>
      </c>
      <c r="K18" s="33">
        <v>1107</v>
      </c>
      <c r="L18" s="34">
        <f t="shared" si="1"/>
        <v>1910</v>
      </c>
      <c r="M18" s="34">
        <f t="shared" si="2"/>
        <v>1853</v>
      </c>
      <c r="N18" s="34">
        <f t="shared" si="3"/>
        <v>57</v>
      </c>
      <c r="O18" s="34">
        <f t="shared" si="4"/>
        <v>207</v>
      </c>
      <c r="P18" s="35">
        <f t="shared" si="5"/>
        <v>64.13700470114169</v>
      </c>
      <c r="Q18" s="36">
        <f t="shared" si="6"/>
        <v>18.699186991869922</v>
      </c>
    </row>
    <row r="19" spans="1:17" ht="12" customHeight="1">
      <c r="A19" s="30"/>
      <c r="B19" s="31" t="s">
        <v>21</v>
      </c>
      <c r="C19" s="32"/>
      <c r="D19" s="33">
        <v>1494</v>
      </c>
      <c r="E19" s="33">
        <v>691</v>
      </c>
      <c r="F19" s="33">
        <v>803</v>
      </c>
      <c r="G19" s="33">
        <v>591</v>
      </c>
      <c r="H19" s="33">
        <v>1612</v>
      </c>
      <c r="I19" s="33">
        <v>765</v>
      </c>
      <c r="J19" s="33">
        <v>847</v>
      </c>
      <c r="K19" s="33">
        <v>634</v>
      </c>
      <c r="L19" s="34">
        <f t="shared" si="1"/>
        <v>-118</v>
      </c>
      <c r="M19" s="34">
        <f t="shared" si="2"/>
        <v>-74</v>
      </c>
      <c r="N19" s="34">
        <f t="shared" si="3"/>
        <v>-44</v>
      </c>
      <c r="O19" s="34">
        <f t="shared" si="4"/>
        <v>-43</v>
      </c>
      <c r="P19" s="35">
        <f t="shared" si="5"/>
        <v>-7.3200992555831235</v>
      </c>
      <c r="Q19" s="36">
        <f t="shared" si="6"/>
        <v>-6.782334384858046</v>
      </c>
    </row>
    <row r="20" spans="1:17" ht="12" customHeight="1">
      <c r="A20" s="37"/>
      <c r="B20" s="38" t="s">
        <v>22</v>
      </c>
      <c r="C20" s="39"/>
      <c r="D20" s="40">
        <v>6804</v>
      </c>
      <c r="E20" s="40">
        <v>3223</v>
      </c>
      <c r="F20" s="40">
        <v>3581</v>
      </c>
      <c r="G20" s="40">
        <v>2779</v>
      </c>
      <c r="H20" s="40">
        <v>7570</v>
      </c>
      <c r="I20" s="40">
        <v>3614</v>
      </c>
      <c r="J20" s="40">
        <v>3956</v>
      </c>
      <c r="K20" s="40">
        <v>3043</v>
      </c>
      <c r="L20" s="41">
        <f t="shared" si="1"/>
        <v>-766</v>
      </c>
      <c r="M20" s="41">
        <f t="shared" si="2"/>
        <v>-391</v>
      </c>
      <c r="N20" s="41">
        <f t="shared" si="3"/>
        <v>-375</v>
      </c>
      <c r="O20" s="41">
        <f t="shared" si="4"/>
        <v>-264</v>
      </c>
      <c r="P20" s="42">
        <f t="shared" si="5"/>
        <v>-10.118890356671074</v>
      </c>
      <c r="Q20" s="43">
        <f t="shared" si="6"/>
        <v>-8.67564903056195</v>
      </c>
    </row>
    <row r="21" spans="1:17" ht="12" customHeight="1">
      <c r="A21" s="14"/>
      <c r="B21" s="15" t="s">
        <v>23</v>
      </c>
      <c r="C21" s="16"/>
      <c r="D21" s="17">
        <f aca="true" t="shared" si="8" ref="D21:K21">SUM(D22:D27)</f>
        <v>143796</v>
      </c>
      <c r="E21" s="17">
        <f t="shared" si="8"/>
        <v>68563</v>
      </c>
      <c r="F21" s="17">
        <f t="shared" si="8"/>
        <v>75233</v>
      </c>
      <c r="G21" s="17">
        <f t="shared" si="8"/>
        <v>47724</v>
      </c>
      <c r="H21" s="17">
        <f t="shared" si="8"/>
        <v>146307</v>
      </c>
      <c r="I21" s="17">
        <f t="shared" si="8"/>
        <v>69901</v>
      </c>
      <c r="J21" s="17">
        <f t="shared" si="8"/>
        <v>76406</v>
      </c>
      <c r="K21" s="17">
        <f t="shared" si="8"/>
        <v>47111</v>
      </c>
      <c r="L21" s="18">
        <f t="shared" si="1"/>
        <v>-2511</v>
      </c>
      <c r="M21" s="18">
        <f t="shared" si="2"/>
        <v>-1338</v>
      </c>
      <c r="N21" s="18">
        <f t="shared" si="3"/>
        <v>-1173</v>
      </c>
      <c r="O21" s="18">
        <f t="shared" si="4"/>
        <v>613</v>
      </c>
      <c r="P21" s="19">
        <f t="shared" si="5"/>
        <v>-1.7162541778588891</v>
      </c>
      <c r="Q21" s="20">
        <f t="shared" si="6"/>
        <v>1.3011823141092282</v>
      </c>
    </row>
    <row r="22" spans="1:17" ht="12" customHeight="1">
      <c r="A22" s="30"/>
      <c r="B22" s="31" t="s">
        <v>24</v>
      </c>
      <c r="C22" s="32"/>
      <c r="D22" s="33">
        <v>89020</v>
      </c>
      <c r="E22" s="33">
        <v>42499</v>
      </c>
      <c r="F22" s="33">
        <v>46521</v>
      </c>
      <c r="G22" s="33">
        <v>30973</v>
      </c>
      <c r="H22" s="33">
        <v>88805</v>
      </c>
      <c r="I22" s="33">
        <v>42520</v>
      </c>
      <c r="J22" s="33">
        <v>46285</v>
      </c>
      <c r="K22" s="33">
        <v>30200</v>
      </c>
      <c r="L22" s="34">
        <f t="shared" si="1"/>
        <v>215</v>
      </c>
      <c r="M22" s="34">
        <f t="shared" si="2"/>
        <v>-21</v>
      </c>
      <c r="N22" s="34">
        <f t="shared" si="3"/>
        <v>236</v>
      </c>
      <c r="O22" s="34">
        <f t="shared" si="4"/>
        <v>773</v>
      </c>
      <c r="P22" s="35">
        <f t="shared" si="5"/>
        <v>0.2421034851641135</v>
      </c>
      <c r="Q22" s="36">
        <f t="shared" si="6"/>
        <v>2.5596026490066315</v>
      </c>
    </row>
    <row r="23" spans="1:17" ht="12" customHeight="1">
      <c r="A23" s="30"/>
      <c r="B23" s="31" t="s">
        <v>25</v>
      </c>
      <c r="C23" s="32"/>
      <c r="D23" s="33">
        <v>26908</v>
      </c>
      <c r="E23" s="33">
        <v>12952</v>
      </c>
      <c r="F23" s="33">
        <v>13956</v>
      </c>
      <c r="G23" s="33">
        <v>7858</v>
      </c>
      <c r="H23" s="33">
        <v>28071</v>
      </c>
      <c r="I23" s="33">
        <v>13476</v>
      </c>
      <c r="J23" s="33">
        <v>14595</v>
      </c>
      <c r="K23" s="33">
        <v>7909</v>
      </c>
      <c r="L23" s="34">
        <f t="shared" si="1"/>
        <v>-1163</v>
      </c>
      <c r="M23" s="34">
        <f t="shared" si="2"/>
        <v>-524</v>
      </c>
      <c r="N23" s="34">
        <f t="shared" si="3"/>
        <v>-639</v>
      </c>
      <c r="O23" s="34">
        <f t="shared" si="4"/>
        <v>-51</v>
      </c>
      <c r="P23" s="35">
        <f t="shared" si="5"/>
        <v>-4.143065797442203</v>
      </c>
      <c r="Q23" s="36">
        <f t="shared" si="6"/>
        <v>-0.6448349981034274</v>
      </c>
    </row>
    <row r="24" spans="1:17" ht="12" customHeight="1">
      <c r="A24" s="30"/>
      <c r="B24" s="31" t="s">
        <v>26</v>
      </c>
      <c r="C24" s="32"/>
      <c r="D24" s="33">
        <v>3816</v>
      </c>
      <c r="E24" s="33">
        <v>1850</v>
      </c>
      <c r="F24" s="33">
        <v>1966</v>
      </c>
      <c r="G24" s="33">
        <v>1146</v>
      </c>
      <c r="H24" s="33">
        <v>4213</v>
      </c>
      <c r="I24" s="33">
        <v>2010</v>
      </c>
      <c r="J24" s="33">
        <v>2203</v>
      </c>
      <c r="K24" s="33">
        <v>1169</v>
      </c>
      <c r="L24" s="34">
        <f t="shared" si="1"/>
        <v>-397</v>
      </c>
      <c r="M24" s="34">
        <f t="shared" si="2"/>
        <v>-160</v>
      </c>
      <c r="N24" s="34">
        <f t="shared" si="3"/>
        <v>-237</v>
      </c>
      <c r="O24" s="34">
        <f t="shared" si="4"/>
        <v>-23</v>
      </c>
      <c r="P24" s="35">
        <f t="shared" si="5"/>
        <v>-9.423213861856162</v>
      </c>
      <c r="Q24" s="36">
        <f t="shared" si="6"/>
        <v>-1.9674935842600494</v>
      </c>
    </row>
    <row r="25" spans="1:17" ht="12" customHeight="1">
      <c r="A25" s="30"/>
      <c r="B25" s="31" t="s">
        <v>27</v>
      </c>
      <c r="C25" s="32"/>
      <c r="D25" s="33">
        <v>3767</v>
      </c>
      <c r="E25" s="33">
        <v>1768</v>
      </c>
      <c r="F25" s="33">
        <v>1999</v>
      </c>
      <c r="G25" s="33">
        <v>1253</v>
      </c>
      <c r="H25" s="33">
        <v>3905</v>
      </c>
      <c r="I25" s="33">
        <v>1833</v>
      </c>
      <c r="J25" s="33">
        <v>2072</v>
      </c>
      <c r="K25" s="33">
        <v>1276</v>
      </c>
      <c r="L25" s="34">
        <f t="shared" si="1"/>
        <v>-138</v>
      </c>
      <c r="M25" s="34">
        <f t="shared" si="2"/>
        <v>-65</v>
      </c>
      <c r="N25" s="34">
        <f t="shared" si="3"/>
        <v>-73</v>
      </c>
      <c r="O25" s="34">
        <f t="shared" si="4"/>
        <v>-23</v>
      </c>
      <c r="P25" s="35">
        <f t="shared" si="5"/>
        <v>-3.533930857874523</v>
      </c>
      <c r="Q25" s="36">
        <f t="shared" si="6"/>
        <v>-1.8025078369905967</v>
      </c>
    </row>
    <row r="26" spans="1:17" ht="12" customHeight="1">
      <c r="A26" s="30"/>
      <c r="B26" s="31" t="s">
        <v>28</v>
      </c>
      <c r="C26" s="32"/>
      <c r="D26" s="33">
        <v>5369</v>
      </c>
      <c r="E26" s="33">
        <v>2507</v>
      </c>
      <c r="F26" s="33">
        <v>2862</v>
      </c>
      <c r="G26" s="33">
        <v>1727</v>
      </c>
      <c r="H26" s="33">
        <v>5732</v>
      </c>
      <c r="I26" s="33">
        <v>2717</v>
      </c>
      <c r="J26" s="33">
        <v>3015</v>
      </c>
      <c r="K26" s="33">
        <v>1758</v>
      </c>
      <c r="L26" s="34">
        <f t="shared" si="1"/>
        <v>-363</v>
      </c>
      <c r="M26" s="34">
        <f t="shared" si="2"/>
        <v>-210</v>
      </c>
      <c r="N26" s="34">
        <f t="shared" si="3"/>
        <v>-153</v>
      </c>
      <c r="O26" s="34">
        <f t="shared" si="4"/>
        <v>-31</v>
      </c>
      <c r="P26" s="35">
        <f t="shared" si="5"/>
        <v>-6.332868108862522</v>
      </c>
      <c r="Q26" s="36">
        <f t="shared" si="6"/>
        <v>-1.7633674630261664</v>
      </c>
    </row>
    <row r="27" spans="1:17" ht="12" customHeight="1">
      <c r="A27" s="37"/>
      <c r="B27" s="38" t="s">
        <v>29</v>
      </c>
      <c r="C27" s="39"/>
      <c r="D27" s="40">
        <v>14916</v>
      </c>
      <c r="E27" s="40">
        <v>6987</v>
      </c>
      <c r="F27" s="40">
        <v>7929</v>
      </c>
      <c r="G27" s="40">
        <v>4767</v>
      </c>
      <c r="H27" s="40">
        <v>15581</v>
      </c>
      <c r="I27" s="40">
        <v>7345</v>
      </c>
      <c r="J27" s="40">
        <v>8236</v>
      </c>
      <c r="K27" s="40">
        <v>4799</v>
      </c>
      <c r="L27" s="41">
        <f t="shared" si="1"/>
        <v>-665</v>
      </c>
      <c r="M27" s="41">
        <f t="shared" si="2"/>
        <v>-358</v>
      </c>
      <c r="N27" s="41">
        <f t="shared" si="3"/>
        <v>-307</v>
      </c>
      <c r="O27" s="41">
        <f t="shared" si="4"/>
        <v>-32</v>
      </c>
      <c r="P27" s="42">
        <f t="shared" si="5"/>
        <v>-4.268018740774016</v>
      </c>
      <c r="Q27" s="43">
        <f t="shared" si="6"/>
        <v>-0.6668055844967657</v>
      </c>
    </row>
    <row r="28" spans="1:17" ht="12" customHeight="1">
      <c r="A28" s="14"/>
      <c r="B28" s="15" t="s">
        <v>30</v>
      </c>
      <c r="C28" s="16"/>
      <c r="D28" s="17">
        <f aca="true" t="shared" si="9" ref="D28:K28">SUM(D29:D31)</f>
        <v>50015</v>
      </c>
      <c r="E28" s="17">
        <f t="shared" si="9"/>
        <v>23442</v>
      </c>
      <c r="F28" s="17">
        <f t="shared" si="9"/>
        <v>26573</v>
      </c>
      <c r="G28" s="17">
        <f t="shared" si="9"/>
        <v>19243</v>
      </c>
      <c r="H28" s="17">
        <f t="shared" si="9"/>
        <v>52368</v>
      </c>
      <c r="I28" s="17">
        <f t="shared" si="9"/>
        <v>24583</v>
      </c>
      <c r="J28" s="17">
        <f t="shared" si="9"/>
        <v>27785</v>
      </c>
      <c r="K28" s="17">
        <f t="shared" si="9"/>
        <v>19333</v>
      </c>
      <c r="L28" s="18">
        <f t="shared" si="1"/>
        <v>-2353</v>
      </c>
      <c r="M28" s="18">
        <f t="shared" si="2"/>
        <v>-1141</v>
      </c>
      <c r="N28" s="18">
        <f t="shared" si="3"/>
        <v>-1212</v>
      </c>
      <c r="O28" s="18">
        <f t="shared" si="4"/>
        <v>-90</v>
      </c>
      <c r="P28" s="19">
        <f t="shared" si="5"/>
        <v>-4.493201955392612</v>
      </c>
      <c r="Q28" s="20">
        <f t="shared" si="6"/>
        <v>-0.46552526767702496</v>
      </c>
    </row>
    <row r="29" spans="1:17" ht="12" customHeight="1">
      <c r="A29" s="30"/>
      <c r="B29" s="31" t="s">
        <v>31</v>
      </c>
      <c r="C29" s="32"/>
      <c r="D29" s="33">
        <v>46375</v>
      </c>
      <c r="E29" s="33">
        <v>21750</v>
      </c>
      <c r="F29" s="33">
        <v>24625</v>
      </c>
      <c r="G29" s="33">
        <v>17720</v>
      </c>
      <c r="H29" s="33">
        <v>48264</v>
      </c>
      <c r="I29" s="33">
        <v>22677</v>
      </c>
      <c r="J29" s="33">
        <v>25587</v>
      </c>
      <c r="K29" s="33">
        <v>17664</v>
      </c>
      <c r="L29" s="34">
        <f t="shared" si="1"/>
        <v>-1889</v>
      </c>
      <c r="M29" s="34">
        <f t="shared" si="2"/>
        <v>-927</v>
      </c>
      <c r="N29" s="34">
        <f t="shared" si="3"/>
        <v>-962</v>
      </c>
      <c r="O29" s="34">
        <f t="shared" si="4"/>
        <v>56</v>
      </c>
      <c r="P29" s="35">
        <f t="shared" si="5"/>
        <v>-3.9138902701806755</v>
      </c>
      <c r="Q29" s="36">
        <f t="shared" si="6"/>
        <v>0.31702898550725056</v>
      </c>
    </row>
    <row r="30" spans="1:17" ht="12" customHeight="1">
      <c r="A30" s="30"/>
      <c r="B30" s="31" t="s">
        <v>32</v>
      </c>
      <c r="C30" s="32"/>
      <c r="D30" s="33">
        <v>2256</v>
      </c>
      <c r="E30" s="33">
        <v>1057</v>
      </c>
      <c r="F30" s="33">
        <v>1199</v>
      </c>
      <c r="G30" s="33">
        <v>860</v>
      </c>
      <c r="H30" s="33">
        <v>2527</v>
      </c>
      <c r="I30" s="33">
        <v>1173</v>
      </c>
      <c r="J30" s="33">
        <v>1354</v>
      </c>
      <c r="K30" s="33">
        <v>937</v>
      </c>
      <c r="L30" s="34">
        <f t="shared" si="1"/>
        <v>-271</v>
      </c>
      <c r="M30" s="34">
        <f t="shared" si="2"/>
        <v>-116</v>
      </c>
      <c r="N30" s="34">
        <f t="shared" si="3"/>
        <v>-155</v>
      </c>
      <c r="O30" s="34">
        <f t="shared" si="4"/>
        <v>-77</v>
      </c>
      <c r="P30" s="35">
        <f t="shared" si="5"/>
        <v>-10.724178868223188</v>
      </c>
      <c r="Q30" s="36">
        <f t="shared" si="6"/>
        <v>-8.217716115261474</v>
      </c>
    </row>
    <row r="31" spans="1:17" ht="12" customHeight="1">
      <c r="A31" s="37"/>
      <c r="B31" s="38" t="s">
        <v>33</v>
      </c>
      <c r="C31" s="39"/>
      <c r="D31" s="40">
        <v>1384</v>
      </c>
      <c r="E31" s="40">
        <v>635</v>
      </c>
      <c r="F31" s="40">
        <v>749</v>
      </c>
      <c r="G31" s="40">
        <v>663</v>
      </c>
      <c r="H31" s="40">
        <v>1577</v>
      </c>
      <c r="I31" s="40">
        <v>733</v>
      </c>
      <c r="J31" s="40">
        <v>844</v>
      </c>
      <c r="K31" s="40">
        <v>732</v>
      </c>
      <c r="L31" s="41">
        <f t="shared" si="1"/>
        <v>-193</v>
      </c>
      <c r="M31" s="41">
        <f t="shared" si="2"/>
        <v>-98</v>
      </c>
      <c r="N31" s="41">
        <f t="shared" si="3"/>
        <v>-95</v>
      </c>
      <c r="O31" s="41">
        <f t="shared" si="4"/>
        <v>-69</v>
      </c>
      <c r="P31" s="42">
        <f t="shared" si="5"/>
        <v>-12.238427393785667</v>
      </c>
      <c r="Q31" s="43">
        <f t="shared" si="6"/>
        <v>-9.426229508196727</v>
      </c>
    </row>
    <row r="32" spans="1:17" ht="12" customHeight="1">
      <c r="A32" s="14"/>
      <c r="B32" s="15" t="s">
        <v>34</v>
      </c>
      <c r="C32" s="16"/>
      <c r="D32" s="17">
        <f aca="true" t="shared" si="10" ref="D32:K32">SUM(D33:D35)</f>
        <v>37996</v>
      </c>
      <c r="E32" s="17">
        <f t="shared" si="10"/>
        <v>17761</v>
      </c>
      <c r="F32" s="17">
        <f t="shared" si="10"/>
        <v>20235</v>
      </c>
      <c r="G32" s="17">
        <f t="shared" si="10"/>
        <v>14312</v>
      </c>
      <c r="H32" s="17">
        <f t="shared" si="10"/>
        <v>40703</v>
      </c>
      <c r="I32" s="17">
        <f t="shared" si="10"/>
        <v>18897</v>
      </c>
      <c r="J32" s="17">
        <f t="shared" si="10"/>
        <v>21806</v>
      </c>
      <c r="K32" s="17">
        <f t="shared" si="10"/>
        <v>14804</v>
      </c>
      <c r="L32" s="18">
        <f t="shared" si="1"/>
        <v>-2707</v>
      </c>
      <c r="M32" s="18">
        <f t="shared" si="2"/>
        <v>-1136</v>
      </c>
      <c r="N32" s="18">
        <f t="shared" si="3"/>
        <v>-1571</v>
      </c>
      <c r="O32" s="18">
        <f t="shared" si="4"/>
        <v>-492</v>
      </c>
      <c r="P32" s="19">
        <f t="shared" si="5"/>
        <v>-6.650615433751817</v>
      </c>
      <c r="Q32" s="20">
        <f t="shared" si="6"/>
        <v>-3.3234261010537725</v>
      </c>
    </row>
    <row r="33" spans="1:17" ht="12" customHeight="1">
      <c r="A33" s="30"/>
      <c r="B33" s="31" t="s">
        <v>35</v>
      </c>
      <c r="C33" s="32"/>
      <c r="D33" s="33">
        <v>30364</v>
      </c>
      <c r="E33" s="33">
        <v>14245</v>
      </c>
      <c r="F33" s="33">
        <v>16119</v>
      </c>
      <c r="G33" s="33">
        <v>11196</v>
      </c>
      <c r="H33" s="33">
        <v>32337</v>
      </c>
      <c r="I33" s="33">
        <v>15079</v>
      </c>
      <c r="J33" s="33">
        <v>17258</v>
      </c>
      <c r="K33" s="33">
        <v>11463</v>
      </c>
      <c r="L33" s="34">
        <f t="shared" si="1"/>
        <v>-1973</v>
      </c>
      <c r="M33" s="34">
        <f t="shared" si="2"/>
        <v>-834</v>
      </c>
      <c r="N33" s="34">
        <f t="shared" si="3"/>
        <v>-1139</v>
      </c>
      <c r="O33" s="34">
        <f t="shared" si="4"/>
        <v>-267</v>
      </c>
      <c r="P33" s="35">
        <f t="shared" si="5"/>
        <v>-6.101369947737889</v>
      </c>
      <c r="Q33" s="36">
        <f t="shared" si="6"/>
        <v>-2.3292331850300996</v>
      </c>
    </row>
    <row r="34" spans="1:17" ht="12" customHeight="1">
      <c r="A34" s="30"/>
      <c r="B34" s="31" t="s">
        <v>36</v>
      </c>
      <c r="C34" s="32"/>
      <c r="D34" s="33">
        <v>3292</v>
      </c>
      <c r="E34" s="33">
        <v>1515</v>
      </c>
      <c r="F34" s="33">
        <v>1777</v>
      </c>
      <c r="G34" s="33">
        <v>1407</v>
      </c>
      <c r="H34" s="33">
        <v>3680</v>
      </c>
      <c r="I34" s="33">
        <v>1686</v>
      </c>
      <c r="J34" s="33">
        <v>1994</v>
      </c>
      <c r="K34" s="33">
        <v>1532</v>
      </c>
      <c r="L34" s="34">
        <f t="shared" si="1"/>
        <v>-388</v>
      </c>
      <c r="M34" s="34">
        <f t="shared" si="2"/>
        <v>-171</v>
      </c>
      <c r="N34" s="34">
        <f t="shared" si="3"/>
        <v>-217</v>
      </c>
      <c r="O34" s="34">
        <f t="shared" si="4"/>
        <v>-125</v>
      </c>
      <c r="P34" s="35">
        <f t="shared" si="5"/>
        <v>-10.543478260869566</v>
      </c>
      <c r="Q34" s="36">
        <f t="shared" si="6"/>
        <v>-8.159268929503916</v>
      </c>
    </row>
    <row r="35" spans="1:17" ht="12" customHeight="1">
      <c r="A35" s="37"/>
      <c r="B35" s="38" t="s">
        <v>37</v>
      </c>
      <c r="C35" s="39"/>
      <c r="D35" s="40">
        <v>4340</v>
      </c>
      <c r="E35" s="40">
        <v>2001</v>
      </c>
      <c r="F35" s="40">
        <v>2339</v>
      </c>
      <c r="G35" s="40">
        <v>1709</v>
      </c>
      <c r="H35" s="40">
        <v>4686</v>
      </c>
      <c r="I35" s="40">
        <v>2132</v>
      </c>
      <c r="J35" s="40">
        <v>2554</v>
      </c>
      <c r="K35" s="40">
        <v>1809</v>
      </c>
      <c r="L35" s="41">
        <f t="shared" si="1"/>
        <v>-346</v>
      </c>
      <c r="M35" s="41">
        <f t="shared" si="2"/>
        <v>-131</v>
      </c>
      <c r="N35" s="41">
        <f t="shared" si="3"/>
        <v>-215</v>
      </c>
      <c r="O35" s="41">
        <f t="shared" si="4"/>
        <v>-100</v>
      </c>
      <c r="P35" s="42">
        <f t="shared" si="5"/>
        <v>-7.383696116090476</v>
      </c>
      <c r="Q35" s="43">
        <f t="shared" si="6"/>
        <v>-5.527915975677167</v>
      </c>
    </row>
    <row r="36" spans="1:17" ht="12" customHeight="1">
      <c r="A36" s="14"/>
      <c r="B36" s="15" t="s">
        <v>38</v>
      </c>
      <c r="C36" s="16"/>
      <c r="D36" s="17">
        <f aca="true" t="shared" si="11" ref="D36:K36">SUM(D37:D39)</f>
        <v>41836</v>
      </c>
      <c r="E36" s="17">
        <f t="shared" si="11"/>
        <v>19897</v>
      </c>
      <c r="F36" s="17">
        <f t="shared" si="11"/>
        <v>21939</v>
      </c>
      <c r="G36" s="17">
        <f t="shared" si="11"/>
        <v>12820</v>
      </c>
      <c r="H36" s="17">
        <f t="shared" si="11"/>
        <v>43839</v>
      </c>
      <c r="I36" s="17">
        <f t="shared" si="11"/>
        <v>20885</v>
      </c>
      <c r="J36" s="17">
        <f t="shared" si="11"/>
        <v>22954</v>
      </c>
      <c r="K36" s="17">
        <f t="shared" si="11"/>
        <v>12876</v>
      </c>
      <c r="L36" s="18">
        <f t="shared" si="1"/>
        <v>-2003</v>
      </c>
      <c r="M36" s="18">
        <f t="shared" si="2"/>
        <v>-988</v>
      </c>
      <c r="N36" s="18">
        <f t="shared" si="3"/>
        <v>-1015</v>
      </c>
      <c r="O36" s="18">
        <f t="shared" si="4"/>
        <v>-56</v>
      </c>
      <c r="P36" s="19">
        <f t="shared" si="5"/>
        <v>-4.56899108100094</v>
      </c>
      <c r="Q36" s="20">
        <f t="shared" si="6"/>
        <v>-0.4349176762969864</v>
      </c>
    </row>
    <row r="37" spans="1:17" ht="12" customHeight="1">
      <c r="A37" s="30"/>
      <c r="B37" s="31" t="s">
        <v>39</v>
      </c>
      <c r="C37" s="32"/>
      <c r="D37" s="33">
        <v>28931</v>
      </c>
      <c r="E37" s="33">
        <v>13800</v>
      </c>
      <c r="F37" s="33">
        <v>15131</v>
      </c>
      <c r="G37" s="33">
        <v>8974</v>
      </c>
      <c r="H37" s="33">
        <v>29894</v>
      </c>
      <c r="I37" s="33">
        <v>14316</v>
      </c>
      <c r="J37" s="33">
        <v>15578</v>
      </c>
      <c r="K37" s="33">
        <v>8879</v>
      </c>
      <c r="L37" s="34">
        <f t="shared" si="1"/>
        <v>-963</v>
      </c>
      <c r="M37" s="34">
        <f t="shared" si="2"/>
        <v>-516</v>
      </c>
      <c r="N37" s="34">
        <f t="shared" si="3"/>
        <v>-447</v>
      </c>
      <c r="O37" s="34">
        <f t="shared" si="4"/>
        <v>95</v>
      </c>
      <c r="P37" s="35">
        <f t="shared" si="5"/>
        <v>-3.2213822171673234</v>
      </c>
      <c r="Q37" s="36">
        <f t="shared" si="6"/>
        <v>1.069940308593309</v>
      </c>
    </row>
    <row r="38" spans="1:17" ht="12" customHeight="1">
      <c r="A38" s="30"/>
      <c r="B38" s="31" t="s">
        <v>40</v>
      </c>
      <c r="C38" s="32"/>
      <c r="D38" s="33">
        <v>7952</v>
      </c>
      <c r="E38" s="33">
        <v>3736</v>
      </c>
      <c r="F38" s="33">
        <v>4216</v>
      </c>
      <c r="G38" s="33">
        <v>2422</v>
      </c>
      <c r="H38" s="33">
        <v>8690</v>
      </c>
      <c r="I38" s="33">
        <v>4062</v>
      </c>
      <c r="J38" s="33">
        <v>4628</v>
      </c>
      <c r="K38" s="33">
        <v>2544</v>
      </c>
      <c r="L38" s="34">
        <f t="shared" si="1"/>
        <v>-738</v>
      </c>
      <c r="M38" s="34">
        <f t="shared" si="2"/>
        <v>-326</v>
      </c>
      <c r="N38" s="34">
        <f t="shared" si="3"/>
        <v>-412</v>
      </c>
      <c r="O38" s="34">
        <f t="shared" si="4"/>
        <v>-122</v>
      </c>
      <c r="P38" s="35">
        <f t="shared" si="5"/>
        <v>-8.492520138089754</v>
      </c>
      <c r="Q38" s="36">
        <f t="shared" si="6"/>
        <v>-4.795597484276726</v>
      </c>
    </row>
    <row r="39" spans="1:17" ht="12" customHeight="1">
      <c r="A39" s="37"/>
      <c r="B39" s="38" t="s">
        <v>41</v>
      </c>
      <c r="C39" s="39"/>
      <c r="D39" s="40">
        <v>4953</v>
      </c>
      <c r="E39" s="40">
        <v>2361</v>
      </c>
      <c r="F39" s="40">
        <v>2592</v>
      </c>
      <c r="G39" s="40">
        <v>1424</v>
      </c>
      <c r="H39" s="40">
        <v>5255</v>
      </c>
      <c r="I39" s="40">
        <v>2507</v>
      </c>
      <c r="J39" s="40">
        <v>2748</v>
      </c>
      <c r="K39" s="40">
        <v>1453</v>
      </c>
      <c r="L39" s="41">
        <f t="shared" si="1"/>
        <v>-302</v>
      </c>
      <c r="M39" s="41">
        <f t="shared" si="2"/>
        <v>-146</v>
      </c>
      <c r="N39" s="41">
        <f t="shared" si="3"/>
        <v>-156</v>
      </c>
      <c r="O39" s="41">
        <f t="shared" si="4"/>
        <v>-29</v>
      </c>
      <c r="P39" s="42">
        <f t="shared" si="5"/>
        <v>-5.74690770694577</v>
      </c>
      <c r="Q39" s="43">
        <f t="shared" si="6"/>
        <v>-1.9958706125258074</v>
      </c>
    </row>
    <row r="40" spans="1:17" ht="12" customHeight="1">
      <c r="A40" s="14"/>
      <c r="B40" s="15" t="s">
        <v>42</v>
      </c>
      <c r="C40" s="16"/>
      <c r="D40" s="17">
        <f aca="true" t="shared" si="12" ref="D40:K40">SUM(D41:D42)</f>
        <v>25697</v>
      </c>
      <c r="E40" s="17">
        <f t="shared" si="12"/>
        <v>11916</v>
      </c>
      <c r="F40" s="17">
        <f t="shared" si="12"/>
        <v>13781</v>
      </c>
      <c r="G40" s="17">
        <f t="shared" si="12"/>
        <v>10320</v>
      </c>
      <c r="H40" s="17">
        <f t="shared" si="12"/>
        <v>27774</v>
      </c>
      <c r="I40" s="17">
        <f t="shared" si="12"/>
        <v>13019</v>
      </c>
      <c r="J40" s="17">
        <f t="shared" si="12"/>
        <v>14755</v>
      </c>
      <c r="K40" s="17">
        <f t="shared" si="12"/>
        <v>10769</v>
      </c>
      <c r="L40" s="18">
        <f t="shared" si="1"/>
        <v>-2077</v>
      </c>
      <c r="M40" s="18">
        <f t="shared" si="2"/>
        <v>-1103</v>
      </c>
      <c r="N40" s="18">
        <f t="shared" si="3"/>
        <v>-974</v>
      </c>
      <c r="O40" s="18">
        <f t="shared" si="4"/>
        <v>-449</v>
      </c>
      <c r="P40" s="19">
        <f t="shared" si="5"/>
        <v>-7.478217037517099</v>
      </c>
      <c r="Q40" s="20">
        <f t="shared" si="6"/>
        <v>-4.1693750580369615</v>
      </c>
    </row>
    <row r="41" spans="1:17" ht="12" customHeight="1">
      <c r="A41" s="30"/>
      <c r="B41" s="31" t="s">
        <v>43</v>
      </c>
      <c r="C41" s="32"/>
      <c r="D41" s="33">
        <v>22712</v>
      </c>
      <c r="E41" s="33">
        <v>10559</v>
      </c>
      <c r="F41" s="33">
        <v>12153</v>
      </c>
      <c r="G41" s="33">
        <v>9127</v>
      </c>
      <c r="H41" s="33">
        <v>24486</v>
      </c>
      <c r="I41" s="33">
        <v>11499</v>
      </c>
      <c r="J41" s="33">
        <v>12987</v>
      </c>
      <c r="K41" s="33">
        <v>9515</v>
      </c>
      <c r="L41" s="34">
        <f t="shared" si="1"/>
        <v>-1774</v>
      </c>
      <c r="M41" s="34">
        <f t="shared" si="2"/>
        <v>-940</v>
      </c>
      <c r="N41" s="34">
        <f t="shared" si="3"/>
        <v>-834</v>
      </c>
      <c r="O41" s="34">
        <f t="shared" si="4"/>
        <v>-388</v>
      </c>
      <c r="P41" s="35">
        <f t="shared" si="5"/>
        <v>-7.244956301560079</v>
      </c>
      <c r="Q41" s="36">
        <f t="shared" si="6"/>
        <v>-4.077771939043617</v>
      </c>
    </row>
    <row r="42" spans="1:17" ht="12" customHeight="1">
      <c r="A42" s="37"/>
      <c r="B42" s="38" t="s">
        <v>44</v>
      </c>
      <c r="C42" s="39"/>
      <c r="D42" s="40">
        <v>2985</v>
      </c>
      <c r="E42" s="40">
        <v>1357</v>
      </c>
      <c r="F42" s="40">
        <v>1628</v>
      </c>
      <c r="G42" s="40">
        <v>1193</v>
      </c>
      <c r="H42" s="40">
        <v>3288</v>
      </c>
      <c r="I42" s="40">
        <v>1520</v>
      </c>
      <c r="J42" s="40">
        <v>1768</v>
      </c>
      <c r="K42" s="40">
        <v>1254</v>
      </c>
      <c r="L42" s="41">
        <f t="shared" si="1"/>
        <v>-303</v>
      </c>
      <c r="M42" s="41">
        <f t="shared" si="2"/>
        <v>-163</v>
      </c>
      <c r="N42" s="41">
        <f t="shared" si="3"/>
        <v>-140</v>
      </c>
      <c r="O42" s="41">
        <f t="shared" si="4"/>
        <v>-61</v>
      </c>
      <c r="P42" s="42">
        <f t="shared" si="5"/>
        <v>-9.215328467153283</v>
      </c>
      <c r="Q42" s="43">
        <f t="shared" si="6"/>
        <v>-4.864433811802238</v>
      </c>
    </row>
    <row r="43" spans="1:17" ht="12" customHeight="1">
      <c r="A43" s="14"/>
      <c r="B43" s="15" t="s">
        <v>45</v>
      </c>
      <c r="C43" s="16"/>
      <c r="D43" s="17">
        <f aca="true" t="shared" si="13" ref="D43:K43">SUM(D44:D49)</f>
        <v>41917</v>
      </c>
      <c r="E43" s="17">
        <f t="shared" si="13"/>
        <v>20039</v>
      </c>
      <c r="F43" s="17">
        <f t="shared" si="13"/>
        <v>21878</v>
      </c>
      <c r="G43" s="17">
        <f t="shared" si="13"/>
        <v>12905</v>
      </c>
      <c r="H43" s="17">
        <f t="shared" si="13"/>
        <v>44403</v>
      </c>
      <c r="I43" s="17">
        <f t="shared" si="13"/>
        <v>21289</v>
      </c>
      <c r="J43" s="17">
        <f t="shared" si="13"/>
        <v>23114</v>
      </c>
      <c r="K43" s="17">
        <f t="shared" si="13"/>
        <v>12990</v>
      </c>
      <c r="L43" s="18">
        <f t="shared" si="1"/>
        <v>-2486</v>
      </c>
      <c r="M43" s="18">
        <f t="shared" si="2"/>
        <v>-1250</v>
      </c>
      <c r="N43" s="18">
        <f t="shared" si="3"/>
        <v>-1236</v>
      </c>
      <c r="O43" s="18">
        <f t="shared" si="4"/>
        <v>-85</v>
      </c>
      <c r="P43" s="19">
        <f t="shared" si="5"/>
        <v>-5.598720807152668</v>
      </c>
      <c r="Q43" s="20">
        <f t="shared" si="6"/>
        <v>-0.6543494996150923</v>
      </c>
    </row>
    <row r="44" spans="1:17" ht="12" customHeight="1">
      <c r="A44" s="30"/>
      <c r="B44" s="31" t="s">
        <v>46</v>
      </c>
      <c r="C44" s="32"/>
      <c r="D44" s="33">
        <v>13407</v>
      </c>
      <c r="E44" s="33">
        <v>6436</v>
      </c>
      <c r="F44" s="33">
        <v>6971</v>
      </c>
      <c r="G44" s="33">
        <v>3887</v>
      </c>
      <c r="H44" s="33">
        <v>14124</v>
      </c>
      <c r="I44" s="33">
        <v>6790</v>
      </c>
      <c r="J44" s="33">
        <v>7334</v>
      </c>
      <c r="K44" s="33">
        <v>3923</v>
      </c>
      <c r="L44" s="34">
        <f t="shared" si="1"/>
        <v>-717</v>
      </c>
      <c r="M44" s="34">
        <f t="shared" si="2"/>
        <v>-354</v>
      </c>
      <c r="N44" s="34">
        <f t="shared" si="3"/>
        <v>-363</v>
      </c>
      <c r="O44" s="34">
        <f t="shared" si="4"/>
        <v>-36</v>
      </c>
      <c r="P44" s="35">
        <f t="shared" si="5"/>
        <v>-5.076465590484281</v>
      </c>
      <c r="Q44" s="36">
        <f t="shared" si="6"/>
        <v>-0.9176650522559227</v>
      </c>
    </row>
    <row r="45" spans="1:17" ht="12" customHeight="1">
      <c r="A45" s="30"/>
      <c r="B45" s="31" t="s">
        <v>47</v>
      </c>
      <c r="C45" s="32"/>
      <c r="D45" s="33">
        <v>6308</v>
      </c>
      <c r="E45" s="33">
        <v>3020</v>
      </c>
      <c r="F45" s="33">
        <v>3288</v>
      </c>
      <c r="G45" s="33">
        <v>1824</v>
      </c>
      <c r="H45" s="33">
        <v>6538</v>
      </c>
      <c r="I45" s="33">
        <v>3167</v>
      </c>
      <c r="J45" s="33">
        <v>3371</v>
      </c>
      <c r="K45" s="33">
        <v>1798</v>
      </c>
      <c r="L45" s="34">
        <f t="shared" si="1"/>
        <v>-230</v>
      </c>
      <c r="M45" s="34">
        <f t="shared" si="2"/>
        <v>-147</v>
      </c>
      <c r="N45" s="34">
        <f t="shared" si="3"/>
        <v>-83</v>
      </c>
      <c r="O45" s="34">
        <f t="shared" si="4"/>
        <v>26</v>
      </c>
      <c r="P45" s="35">
        <f t="shared" si="5"/>
        <v>-3.517895380850411</v>
      </c>
      <c r="Q45" s="36">
        <f t="shared" si="6"/>
        <v>1.4460511679644128</v>
      </c>
    </row>
    <row r="46" spans="1:17" ht="12" customHeight="1">
      <c r="A46" s="30"/>
      <c r="B46" s="31" t="s">
        <v>48</v>
      </c>
      <c r="C46" s="32"/>
      <c r="D46" s="33">
        <v>9049</v>
      </c>
      <c r="E46" s="33">
        <v>4283</v>
      </c>
      <c r="F46" s="33">
        <v>4766</v>
      </c>
      <c r="G46" s="33">
        <v>2955</v>
      </c>
      <c r="H46" s="33">
        <v>9648</v>
      </c>
      <c r="I46" s="33">
        <v>4570</v>
      </c>
      <c r="J46" s="33">
        <v>5078</v>
      </c>
      <c r="K46" s="33">
        <v>3004</v>
      </c>
      <c r="L46" s="34">
        <f t="shared" si="1"/>
        <v>-599</v>
      </c>
      <c r="M46" s="34">
        <f t="shared" si="2"/>
        <v>-287</v>
      </c>
      <c r="N46" s="34">
        <f t="shared" si="3"/>
        <v>-312</v>
      </c>
      <c r="O46" s="34">
        <f t="shared" si="4"/>
        <v>-49</v>
      </c>
      <c r="P46" s="35">
        <f t="shared" si="5"/>
        <v>-6.208540630182425</v>
      </c>
      <c r="Q46" s="36">
        <f t="shared" si="6"/>
        <v>-1.6311584553928116</v>
      </c>
    </row>
    <row r="47" spans="1:17" ht="12" customHeight="1">
      <c r="A47" s="30"/>
      <c r="B47" s="31" t="s">
        <v>49</v>
      </c>
      <c r="C47" s="32"/>
      <c r="D47" s="33">
        <v>7757</v>
      </c>
      <c r="E47" s="33">
        <v>3695</v>
      </c>
      <c r="F47" s="33">
        <v>4062</v>
      </c>
      <c r="G47" s="33">
        <v>2423</v>
      </c>
      <c r="H47" s="33">
        <v>8241</v>
      </c>
      <c r="I47" s="33">
        <v>3934</v>
      </c>
      <c r="J47" s="33">
        <v>4307</v>
      </c>
      <c r="K47" s="33">
        <v>2461</v>
      </c>
      <c r="L47" s="34">
        <f t="shared" si="1"/>
        <v>-484</v>
      </c>
      <c r="M47" s="34">
        <f t="shared" si="2"/>
        <v>-239</v>
      </c>
      <c r="N47" s="34">
        <f t="shared" si="3"/>
        <v>-245</v>
      </c>
      <c r="O47" s="34">
        <f t="shared" si="4"/>
        <v>-38</v>
      </c>
      <c r="P47" s="35">
        <f t="shared" si="5"/>
        <v>-5.873073656109695</v>
      </c>
      <c r="Q47" s="36">
        <f t="shared" si="6"/>
        <v>-1.5440877691995092</v>
      </c>
    </row>
    <row r="48" spans="1:17" ht="12" customHeight="1">
      <c r="A48" s="30"/>
      <c r="B48" s="31" t="s">
        <v>50</v>
      </c>
      <c r="C48" s="32"/>
      <c r="D48" s="33">
        <v>2048</v>
      </c>
      <c r="E48" s="33">
        <v>986</v>
      </c>
      <c r="F48" s="33">
        <v>1062</v>
      </c>
      <c r="G48" s="33">
        <v>719</v>
      </c>
      <c r="H48" s="33">
        <v>2163</v>
      </c>
      <c r="I48" s="33">
        <v>1042</v>
      </c>
      <c r="J48" s="33">
        <v>1121</v>
      </c>
      <c r="K48" s="33">
        <v>666</v>
      </c>
      <c r="L48" s="34">
        <f t="shared" si="1"/>
        <v>-115</v>
      </c>
      <c r="M48" s="34">
        <f t="shared" si="2"/>
        <v>-56</v>
      </c>
      <c r="N48" s="34">
        <f t="shared" si="3"/>
        <v>-59</v>
      </c>
      <c r="O48" s="34">
        <f t="shared" si="4"/>
        <v>53</v>
      </c>
      <c r="P48" s="35">
        <f t="shared" si="5"/>
        <v>-5.316689782709205</v>
      </c>
      <c r="Q48" s="36">
        <f t="shared" si="6"/>
        <v>7.957957957957951</v>
      </c>
    </row>
    <row r="49" spans="1:17" ht="12" customHeight="1">
      <c r="A49" s="37"/>
      <c r="B49" s="38" t="s">
        <v>51</v>
      </c>
      <c r="C49" s="39"/>
      <c r="D49" s="40">
        <v>3348</v>
      </c>
      <c r="E49" s="40">
        <v>1619</v>
      </c>
      <c r="F49" s="40">
        <v>1729</v>
      </c>
      <c r="G49" s="40">
        <v>1097</v>
      </c>
      <c r="H49" s="40">
        <v>3689</v>
      </c>
      <c r="I49" s="40">
        <v>1786</v>
      </c>
      <c r="J49" s="40">
        <v>1903</v>
      </c>
      <c r="K49" s="40">
        <v>1138</v>
      </c>
      <c r="L49" s="41">
        <f t="shared" si="1"/>
        <v>-341</v>
      </c>
      <c r="M49" s="41">
        <f t="shared" si="2"/>
        <v>-167</v>
      </c>
      <c r="N49" s="41">
        <f t="shared" si="3"/>
        <v>-174</v>
      </c>
      <c r="O49" s="41">
        <f t="shared" si="4"/>
        <v>-41</v>
      </c>
      <c r="P49" s="42">
        <f t="shared" si="5"/>
        <v>-9.243697478991598</v>
      </c>
      <c r="Q49" s="43">
        <f t="shared" si="6"/>
        <v>-3.602811950790863</v>
      </c>
    </row>
    <row r="50" spans="1:17" ht="12" customHeight="1">
      <c r="A50" s="7"/>
      <c r="B50" s="28" t="s">
        <v>52</v>
      </c>
      <c r="C50" s="9"/>
      <c r="D50" s="10">
        <v>14355</v>
      </c>
      <c r="E50" s="10">
        <v>6925</v>
      </c>
      <c r="F50" s="10">
        <v>7430</v>
      </c>
      <c r="G50" s="10">
        <v>4709</v>
      </c>
      <c r="H50" s="10">
        <v>14193</v>
      </c>
      <c r="I50" s="10">
        <v>6803</v>
      </c>
      <c r="J50" s="10">
        <v>7390</v>
      </c>
      <c r="K50" s="10">
        <v>4520</v>
      </c>
      <c r="L50" s="11">
        <f t="shared" si="1"/>
        <v>162</v>
      </c>
      <c r="M50" s="11">
        <f t="shared" si="2"/>
        <v>122</v>
      </c>
      <c r="N50" s="11">
        <f t="shared" si="3"/>
        <v>40</v>
      </c>
      <c r="O50" s="11">
        <f t="shared" si="4"/>
        <v>189</v>
      </c>
      <c r="P50" s="12">
        <f t="shared" si="5"/>
        <v>1.1414077362079889</v>
      </c>
      <c r="Q50" s="13">
        <f t="shared" si="6"/>
        <v>4.181415929203536</v>
      </c>
    </row>
    <row r="51" spans="1:17" ht="12" customHeight="1">
      <c r="A51" s="14"/>
      <c r="B51" s="15" t="s">
        <v>53</v>
      </c>
      <c r="C51" s="16"/>
      <c r="D51" s="17">
        <f>SUM(D52:D53)</f>
        <v>14456</v>
      </c>
      <c r="E51" s="17">
        <f>SUM(E52:E53)</f>
        <v>6899</v>
      </c>
      <c r="F51" s="17">
        <v>7557</v>
      </c>
      <c r="G51" s="17">
        <f>SUM(G52:G53)</f>
        <v>4713</v>
      </c>
      <c r="H51" s="17">
        <f>SUM(H52:H53)</f>
        <v>15812</v>
      </c>
      <c r="I51" s="17">
        <f>SUM(I52:I53)</f>
        <v>7503</v>
      </c>
      <c r="J51" s="17">
        <f>SUM(J52:J53)</f>
        <v>8309</v>
      </c>
      <c r="K51" s="17">
        <f>SUM(K52:K53)</f>
        <v>4874</v>
      </c>
      <c r="L51" s="18">
        <f t="shared" si="1"/>
        <v>-1356</v>
      </c>
      <c r="M51" s="18">
        <f t="shared" si="2"/>
        <v>-604</v>
      </c>
      <c r="N51" s="18">
        <f t="shared" si="3"/>
        <v>-752</v>
      </c>
      <c r="O51" s="18">
        <f t="shared" si="4"/>
        <v>-161</v>
      </c>
      <c r="P51" s="19">
        <f t="shared" si="5"/>
        <v>-8.575765241588662</v>
      </c>
      <c r="Q51" s="20">
        <f t="shared" si="6"/>
        <v>-3.303241690603198</v>
      </c>
    </row>
    <row r="52" spans="1:17" ht="12" customHeight="1">
      <c r="A52" s="30"/>
      <c r="B52" s="31" t="s">
        <v>54</v>
      </c>
      <c r="C52" s="32"/>
      <c r="D52" s="33">
        <v>7657</v>
      </c>
      <c r="E52" s="33">
        <v>3657</v>
      </c>
      <c r="F52" s="33">
        <v>4000</v>
      </c>
      <c r="G52" s="33">
        <v>2524</v>
      </c>
      <c r="H52" s="33">
        <v>8314</v>
      </c>
      <c r="I52" s="33">
        <v>3966</v>
      </c>
      <c r="J52" s="33">
        <v>4348</v>
      </c>
      <c r="K52" s="33">
        <v>2576</v>
      </c>
      <c r="L52" s="34">
        <f t="shared" si="1"/>
        <v>-657</v>
      </c>
      <c r="M52" s="34">
        <f t="shared" si="2"/>
        <v>-309</v>
      </c>
      <c r="N52" s="34">
        <f t="shared" si="3"/>
        <v>-348</v>
      </c>
      <c r="O52" s="34">
        <f t="shared" si="4"/>
        <v>-52</v>
      </c>
      <c r="P52" s="35">
        <f t="shared" si="5"/>
        <v>-7.902333413519369</v>
      </c>
      <c r="Q52" s="36">
        <f t="shared" si="6"/>
        <v>-2.018633540372672</v>
      </c>
    </row>
    <row r="53" spans="1:17" ht="12" customHeight="1">
      <c r="A53" s="37"/>
      <c r="B53" s="38" t="s">
        <v>55</v>
      </c>
      <c r="C53" s="39"/>
      <c r="D53" s="40">
        <v>6799</v>
      </c>
      <c r="E53" s="40">
        <v>3242</v>
      </c>
      <c r="F53" s="40">
        <v>3557</v>
      </c>
      <c r="G53" s="40">
        <v>2189</v>
      </c>
      <c r="H53" s="40">
        <v>7498</v>
      </c>
      <c r="I53" s="40">
        <v>3537</v>
      </c>
      <c r="J53" s="40">
        <v>3961</v>
      </c>
      <c r="K53" s="40">
        <v>2298</v>
      </c>
      <c r="L53" s="41">
        <f t="shared" si="1"/>
        <v>-699</v>
      </c>
      <c r="M53" s="41">
        <f t="shared" si="2"/>
        <v>-295</v>
      </c>
      <c r="N53" s="41">
        <f t="shared" si="3"/>
        <v>-404</v>
      </c>
      <c r="O53" s="41">
        <f t="shared" si="4"/>
        <v>-109</v>
      </c>
      <c r="P53" s="42">
        <f t="shared" si="5"/>
        <v>-9.322485996265673</v>
      </c>
      <c r="Q53" s="43">
        <f t="shared" si="6"/>
        <v>-4.74325500435161</v>
      </c>
    </row>
    <row r="54" spans="1:17" ht="12" customHeight="1">
      <c r="A54" s="14"/>
      <c r="B54" s="15" t="s">
        <v>56</v>
      </c>
      <c r="C54" s="16"/>
      <c r="D54" s="17">
        <f aca="true" t="shared" si="14" ref="D54:K54">SUM(D55:D56)</f>
        <v>5534</v>
      </c>
      <c r="E54" s="17">
        <f t="shared" si="14"/>
        <v>2635</v>
      </c>
      <c r="F54" s="17">
        <f t="shared" si="14"/>
        <v>2899</v>
      </c>
      <c r="G54" s="17">
        <f t="shared" si="14"/>
        <v>1944</v>
      </c>
      <c r="H54" s="17">
        <f t="shared" si="14"/>
        <v>5979</v>
      </c>
      <c r="I54" s="17">
        <f t="shared" si="14"/>
        <v>2878</v>
      </c>
      <c r="J54" s="17">
        <f t="shared" si="14"/>
        <v>3101</v>
      </c>
      <c r="K54" s="17">
        <f t="shared" si="14"/>
        <v>2066</v>
      </c>
      <c r="L54" s="18">
        <f t="shared" si="1"/>
        <v>-445</v>
      </c>
      <c r="M54" s="18">
        <f t="shared" si="2"/>
        <v>-243</v>
      </c>
      <c r="N54" s="18">
        <f t="shared" si="3"/>
        <v>-202</v>
      </c>
      <c r="O54" s="18">
        <f t="shared" si="4"/>
        <v>-122</v>
      </c>
      <c r="P54" s="19">
        <f t="shared" si="5"/>
        <v>-7.442716173273123</v>
      </c>
      <c r="Q54" s="20">
        <f t="shared" si="6"/>
        <v>-5.905130687318493</v>
      </c>
    </row>
    <row r="55" spans="1:17" ht="12" customHeight="1">
      <c r="A55" s="30"/>
      <c r="B55" s="31" t="s">
        <v>57</v>
      </c>
      <c r="C55" s="32"/>
      <c r="D55" s="33">
        <v>2459</v>
      </c>
      <c r="E55" s="33">
        <v>1171</v>
      </c>
      <c r="F55" s="33">
        <v>1288</v>
      </c>
      <c r="G55" s="33">
        <v>842</v>
      </c>
      <c r="H55" s="33">
        <v>2713</v>
      </c>
      <c r="I55" s="33">
        <v>1320</v>
      </c>
      <c r="J55" s="33">
        <v>1393</v>
      </c>
      <c r="K55" s="33">
        <v>930</v>
      </c>
      <c r="L55" s="34">
        <f t="shared" si="1"/>
        <v>-254</v>
      </c>
      <c r="M55" s="34">
        <f t="shared" si="2"/>
        <v>-149</v>
      </c>
      <c r="N55" s="34">
        <f t="shared" si="3"/>
        <v>-105</v>
      </c>
      <c r="O55" s="34">
        <f t="shared" si="4"/>
        <v>-88</v>
      </c>
      <c r="P55" s="35">
        <f t="shared" si="5"/>
        <v>-9.362329524511615</v>
      </c>
      <c r="Q55" s="36">
        <f t="shared" si="6"/>
        <v>-9.462365591397848</v>
      </c>
    </row>
    <row r="56" spans="1:17" ht="12" customHeight="1">
      <c r="A56" s="37"/>
      <c r="B56" s="38" t="s">
        <v>58</v>
      </c>
      <c r="C56" s="39"/>
      <c r="D56" s="40">
        <v>3075</v>
      </c>
      <c r="E56" s="40">
        <v>1464</v>
      </c>
      <c r="F56" s="40">
        <v>1611</v>
      </c>
      <c r="G56" s="40">
        <v>1102</v>
      </c>
      <c r="H56" s="40">
        <v>3266</v>
      </c>
      <c r="I56" s="40">
        <v>1558</v>
      </c>
      <c r="J56" s="40">
        <v>1708</v>
      </c>
      <c r="K56" s="40">
        <v>1136</v>
      </c>
      <c r="L56" s="41">
        <f t="shared" si="1"/>
        <v>-191</v>
      </c>
      <c r="M56" s="41">
        <f t="shared" si="2"/>
        <v>-94</v>
      </c>
      <c r="N56" s="41">
        <f t="shared" si="3"/>
        <v>-97</v>
      </c>
      <c r="O56" s="41">
        <f t="shared" si="4"/>
        <v>-34</v>
      </c>
      <c r="P56" s="42">
        <f t="shared" si="5"/>
        <v>-5.848132271892226</v>
      </c>
      <c r="Q56" s="43">
        <f t="shared" si="6"/>
        <v>-2.992957746478875</v>
      </c>
    </row>
    <row r="57" spans="1:17" ht="12" customHeight="1">
      <c r="A57" s="7"/>
      <c r="B57" s="28" t="s">
        <v>59</v>
      </c>
      <c r="C57" s="9"/>
      <c r="D57" s="10">
        <v>27689</v>
      </c>
      <c r="E57" s="10">
        <v>13526</v>
      </c>
      <c r="F57" s="10">
        <v>14163</v>
      </c>
      <c r="G57" s="10">
        <v>8228</v>
      </c>
      <c r="H57" s="10">
        <v>27444</v>
      </c>
      <c r="I57" s="10">
        <v>13397</v>
      </c>
      <c r="J57" s="10">
        <v>14047</v>
      </c>
      <c r="K57" s="10">
        <v>7717</v>
      </c>
      <c r="L57" s="11">
        <f t="shared" si="1"/>
        <v>245</v>
      </c>
      <c r="M57" s="11">
        <f t="shared" si="2"/>
        <v>129</v>
      </c>
      <c r="N57" s="11">
        <f t="shared" si="3"/>
        <v>116</v>
      </c>
      <c r="O57" s="11">
        <f t="shared" si="4"/>
        <v>511</v>
      </c>
      <c r="P57" s="12">
        <f t="shared" si="5"/>
        <v>0.892727007724825</v>
      </c>
      <c r="Q57" s="13">
        <f t="shared" si="6"/>
        <v>6.621744201114432</v>
      </c>
    </row>
    <row r="58" spans="1:17" ht="12" customHeight="1">
      <c r="A58" s="7"/>
      <c r="B58" s="28" t="s">
        <v>60</v>
      </c>
      <c r="C58" s="9"/>
      <c r="D58" s="10">
        <v>3900</v>
      </c>
      <c r="E58" s="10">
        <v>1833</v>
      </c>
      <c r="F58" s="10">
        <v>2067</v>
      </c>
      <c r="G58" s="10">
        <v>1666</v>
      </c>
      <c r="H58" s="10">
        <v>4324</v>
      </c>
      <c r="I58" s="10">
        <v>2044</v>
      </c>
      <c r="J58" s="10">
        <v>2280</v>
      </c>
      <c r="K58" s="10">
        <v>1769</v>
      </c>
      <c r="L58" s="11">
        <f t="shared" si="1"/>
        <v>-424</v>
      </c>
      <c r="M58" s="11">
        <f t="shared" si="2"/>
        <v>-211</v>
      </c>
      <c r="N58" s="11">
        <f t="shared" si="3"/>
        <v>-213</v>
      </c>
      <c r="O58" s="11">
        <f t="shared" si="4"/>
        <v>-103</v>
      </c>
      <c r="P58" s="12">
        <f t="shared" si="5"/>
        <v>-9.80573543015726</v>
      </c>
      <c r="Q58" s="13">
        <f t="shared" si="6"/>
        <v>-5.822498586772184</v>
      </c>
    </row>
    <row r="59" spans="1:17" ht="12" customHeight="1">
      <c r="A59" s="14"/>
      <c r="B59" s="15" t="s">
        <v>61</v>
      </c>
      <c r="C59" s="16"/>
      <c r="D59" s="17">
        <f>SUM(D60:D61)</f>
        <v>5351</v>
      </c>
      <c r="E59" s="17">
        <v>2510</v>
      </c>
      <c r="F59" s="17">
        <v>2841</v>
      </c>
      <c r="G59" s="17">
        <f>SUM(G60:G61)</f>
        <v>2157</v>
      </c>
      <c r="H59" s="17">
        <f>SUM(H60:H61)</f>
        <v>5911</v>
      </c>
      <c r="I59" s="17">
        <f>SUM(I60:I61)</f>
        <v>2768</v>
      </c>
      <c r="J59" s="17">
        <f>SUM(J60:J61)</f>
        <v>3143</v>
      </c>
      <c r="K59" s="17">
        <f>SUM(K60:K61)</f>
        <v>2310</v>
      </c>
      <c r="L59" s="18">
        <f t="shared" si="1"/>
        <v>-560</v>
      </c>
      <c r="M59" s="18">
        <f t="shared" si="2"/>
        <v>-258</v>
      </c>
      <c r="N59" s="18">
        <f t="shared" si="3"/>
        <v>-302</v>
      </c>
      <c r="O59" s="18">
        <f t="shared" si="4"/>
        <v>-153</v>
      </c>
      <c r="P59" s="19">
        <f t="shared" si="5"/>
        <v>-9.473862290644563</v>
      </c>
      <c r="Q59" s="20">
        <f t="shared" si="6"/>
        <v>-6.62337662337662</v>
      </c>
    </row>
    <row r="60" spans="1:17" ht="12" customHeight="1">
      <c r="A60" s="30"/>
      <c r="B60" s="31" t="s">
        <v>62</v>
      </c>
      <c r="C60" s="32"/>
      <c r="D60" s="33">
        <v>3681</v>
      </c>
      <c r="E60" s="33">
        <v>1742</v>
      </c>
      <c r="F60" s="33">
        <v>1939</v>
      </c>
      <c r="G60" s="33">
        <v>1503</v>
      </c>
      <c r="H60" s="33">
        <v>4091</v>
      </c>
      <c r="I60" s="33">
        <v>1925</v>
      </c>
      <c r="J60" s="33">
        <v>2166</v>
      </c>
      <c r="K60" s="33">
        <v>1632</v>
      </c>
      <c r="L60" s="34">
        <f t="shared" si="1"/>
        <v>-410</v>
      </c>
      <c r="M60" s="34">
        <f t="shared" si="2"/>
        <v>-183</v>
      </c>
      <c r="N60" s="34">
        <f t="shared" si="3"/>
        <v>-227</v>
      </c>
      <c r="O60" s="34">
        <f t="shared" si="4"/>
        <v>-129</v>
      </c>
      <c r="P60" s="35">
        <f t="shared" si="5"/>
        <v>-10.02199951112197</v>
      </c>
      <c r="Q60" s="36">
        <f t="shared" si="6"/>
        <v>-7.904411764705888</v>
      </c>
    </row>
    <row r="61" spans="1:17" ht="12" customHeight="1">
      <c r="A61" s="37"/>
      <c r="B61" s="38" t="s">
        <v>63</v>
      </c>
      <c r="C61" s="39"/>
      <c r="D61" s="40">
        <v>1670</v>
      </c>
      <c r="E61" s="40">
        <v>768</v>
      </c>
      <c r="F61" s="40">
        <v>902</v>
      </c>
      <c r="G61" s="40">
        <v>654</v>
      </c>
      <c r="H61" s="40">
        <v>1820</v>
      </c>
      <c r="I61" s="40">
        <v>843</v>
      </c>
      <c r="J61" s="40">
        <v>977</v>
      </c>
      <c r="K61" s="40">
        <v>678</v>
      </c>
      <c r="L61" s="41">
        <f t="shared" si="1"/>
        <v>-150</v>
      </c>
      <c r="M61" s="41">
        <f t="shared" si="2"/>
        <v>-75</v>
      </c>
      <c r="N61" s="41">
        <f t="shared" si="3"/>
        <v>-75</v>
      </c>
      <c r="O61" s="41">
        <f t="shared" si="4"/>
        <v>-24</v>
      </c>
      <c r="P61" s="42">
        <f t="shared" si="5"/>
        <v>-8.241758241758246</v>
      </c>
      <c r="Q61" s="43">
        <f t="shared" si="6"/>
        <v>-3.539823008849563</v>
      </c>
    </row>
    <row r="62" spans="1:17" ht="12" customHeight="1">
      <c r="A62" s="14"/>
      <c r="B62" s="15" t="s">
        <v>64</v>
      </c>
      <c r="C62" s="16"/>
      <c r="D62" s="17">
        <f aca="true" t="shared" si="15" ref="D62:K62">SUM(D63:D65)</f>
        <v>11959</v>
      </c>
      <c r="E62" s="17">
        <f t="shared" si="15"/>
        <v>5612</v>
      </c>
      <c r="F62" s="17">
        <f t="shared" si="15"/>
        <v>6347</v>
      </c>
      <c r="G62" s="17">
        <f t="shared" si="15"/>
        <v>4510</v>
      </c>
      <c r="H62" s="17">
        <f t="shared" si="15"/>
        <v>12944</v>
      </c>
      <c r="I62" s="17">
        <f t="shared" si="15"/>
        <v>6056</v>
      </c>
      <c r="J62" s="17">
        <f t="shared" si="15"/>
        <v>6888</v>
      </c>
      <c r="K62" s="17">
        <f t="shared" si="15"/>
        <v>4636</v>
      </c>
      <c r="L62" s="18">
        <f t="shared" si="1"/>
        <v>-985</v>
      </c>
      <c r="M62" s="18">
        <f t="shared" si="2"/>
        <v>-444</v>
      </c>
      <c r="N62" s="18">
        <f t="shared" si="3"/>
        <v>-541</v>
      </c>
      <c r="O62" s="18">
        <f t="shared" si="4"/>
        <v>-126</v>
      </c>
      <c r="P62" s="19">
        <f t="shared" si="5"/>
        <v>-7.609703337453643</v>
      </c>
      <c r="Q62" s="20">
        <f t="shared" si="6"/>
        <v>-2.7178602243313255</v>
      </c>
    </row>
    <row r="63" spans="1:17" ht="12" customHeight="1">
      <c r="A63" s="30"/>
      <c r="B63" s="31" t="s">
        <v>65</v>
      </c>
      <c r="C63" s="32"/>
      <c r="D63" s="33">
        <v>1620</v>
      </c>
      <c r="E63" s="33">
        <v>739</v>
      </c>
      <c r="F63" s="33">
        <v>881</v>
      </c>
      <c r="G63" s="33">
        <v>708</v>
      </c>
      <c r="H63" s="33">
        <v>1879</v>
      </c>
      <c r="I63" s="33">
        <v>858</v>
      </c>
      <c r="J63" s="33">
        <v>1021</v>
      </c>
      <c r="K63" s="33">
        <v>781</v>
      </c>
      <c r="L63" s="34">
        <f t="shared" si="1"/>
        <v>-259</v>
      </c>
      <c r="M63" s="34">
        <f t="shared" si="2"/>
        <v>-119</v>
      </c>
      <c r="N63" s="34">
        <f t="shared" si="3"/>
        <v>-140</v>
      </c>
      <c r="O63" s="34">
        <f t="shared" si="4"/>
        <v>-73</v>
      </c>
      <c r="P63" s="35">
        <f t="shared" si="5"/>
        <v>-13.783927621075042</v>
      </c>
      <c r="Q63" s="36">
        <f t="shared" si="6"/>
        <v>-9.346991037131879</v>
      </c>
    </row>
    <row r="64" spans="1:17" ht="12" customHeight="1">
      <c r="A64" s="30"/>
      <c r="B64" s="31" t="s">
        <v>66</v>
      </c>
      <c r="C64" s="32"/>
      <c r="D64" s="33">
        <v>4591</v>
      </c>
      <c r="E64" s="33">
        <v>2152</v>
      </c>
      <c r="F64" s="33">
        <v>2439</v>
      </c>
      <c r="G64" s="33">
        <v>1714</v>
      </c>
      <c r="H64" s="33">
        <v>5012</v>
      </c>
      <c r="I64" s="33">
        <v>2319</v>
      </c>
      <c r="J64" s="33">
        <v>2693</v>
      </c>
      <c r="K64" s="33">
        <v>1806</v>
      </c>
      <c r="L64" s="34">
        <f t="shared" si="1"/>
        <v>-421</v>
      </c>
      <c r="M64" s="34">
        <f t="shared" si="2"/>
        <v>-167</v>
      </c>
      <c r="N64" s="34">
        <f t="shared" si="3"/>
        <v>-254</v>
      </c>
      <c r="O64" s="34">
        <f t="shared" si="4"/>
        <v>-92</v>
      </c>
      <c r="P64" s="35">
        <f t="shared" si="5"/>
        <v>-8.399840383080603</v>
      </c>
      <c r="Q64" s="36">
        <f t="shared" si="6"/>
        <v>-5.094130675526021</v>
      </c>
    </row>
    <row r="65" spans="1:17" ht="12" customHeight="1">
      <c r="A65" s="37"/>
      <c r="B65" s="38" t="s">
        <v>67</v>
      </c>
      <c r="C65" s="39"/>
      <c r="D65" s="40">
        <v>5748</v>
      </c>
      <c r="E65" s="40">
        <v>2721</v>
      </c>
      <c r="F65" s="40">
        <v>3027</v>
      </c>
      <c r="G65" s="40">
        <v>2088</v>
      </c>
      <c r="H65" s="40">
        <v>6053</v>
      </c>
      <c r="I65" s="40">
        <v>2879</v>
      </c>
      <c r="J65" s="40">
        <v>3174</v>
      </c>
      <c r="K65" s="40">
        <v>2049</v>
      </c>
      <c r="L65" s="41">
        <f t="shared" si="1"/>
        <v>-305</v>
      </c>
      <c r="M65" s="41">
        <f t="shared" si="2"/>
        <v>-158</v>
      </c>
      <c r="N65" s="41">
        <f t="shared" si="3"/>
        <v>-147</v>
      </c>
      <c r="O65" s="41">
        <f t="shared" si="4"/>
        <v>39</v>
      </c>
      <c r="P65" s="42">
        <f t="shared" si="5"/>
        <v>-5.0388237237733335</v>
      </c>
      <c r="Q65" s="43">
        <f t="shared" si="6"/>
        <v>1.9033674963396807</v>
      </c>
    </row>
    <row r="66" spans="1:17" ht="12" customHeight="1">
      <c r="A66" s="14"/>
      <c r="B66" s="15" t="s">
        <v>68</v>
      </c>
      <c r="C66" s="16"/>
      <c r="D66" s="17">
        <f aca="true" t="shared" si="16" ref="D66:K66">SUM(D67:D68)</f>
        <v>8427</v>
      </c>
      <c r="E66" s="17">
        <f t="shared" si="16"/>
        <v>3899</v>
      </c>
      <c r="F66" s="17">
        <f t="shared" si="16"/>
        <v>4528</v>
      </c>
      <c r="G66" s="17">
        <f t="shared" si="16"/>
        <v>3411</v>
      </c>
      <c r="H66" s="17">
        <f t="shared" si="16"/>
        <v>9515</v>
      </c>
      <c r="I66" s="17">
        <f t="shared" si="16"/>
        <v>4368</v>
      </c>
      <c r="J66" s="17">
        <f t="shared" si="16"/>
        <v>5147</v>
      </c>
      <c r="K66" s="17">
        <f t="shared" si="16"/>
        <v>3626</v>
      </c>
      <c r="L66" s="18">
        <f t="shared" si="1"/>
        <v>-1088</v>
      </c>
      <c r="M66" s="18">
        <f t="shared" si="2"/>
        <v>-469</v>
      </c>
      <c r="N66" s="18">
        <f t="shared" si="3"/>
        <v>-619</v>
      </c>
      <c r="O66" s="18">
        <f t="shared" si="4"/>
        <v>-215</v>
      </c>
      <c r="P66" s="19">
        <f t="shared" si="5"/>
        <v>-11.434576983709931</v>
      </c>
      <c r="Q66" s="20">
        <f t="shared" si="6"/>
        <v>-5.92939878654164</v>
      </c>
    </row>
    <row r="67" spans="1:17" ht="12" customHeight="1">
      <c r="A67" s="30"/>
      <c r="B67" s="31" t="s">
        <v>69</v>
      </c>
      <c r="C67" s="32"/>
      <c r="D67" s="33">
        <v>4771</v>
      </c>
      <c r="E67" s="33">
        <v>2229</v>
      </c>
      <c r="F67" s="33">
        <v>2542</v>
      </c>
      <c r="G67" s="33">
        <v>2020</v>
      </c>
      <c r="H67" s="33">
        <v>5435</v>
      </c>
      <c r="I67" s="33">
        <v>2488</v>
      </c>
      <c r="J67" s="33">
        <v>2947</v>
      </c>
      <c r="K67" s="33">
        <v>2172</v>
      </c>
      <c r="L67" s="34">
        <f t="shared" si="1"/>
        <v>-664</v>
      </c>
      <c r="M67" s="34">
        <f t="shared" si="2"/>
        <v>-259</v>
      </c>
      <c r="N67" s="34">
        <f t="shared" si="3"/>
        <v>-405</v>
      </c>
      <c r="O67" s="34">
        <f t="shared" si="4"/>
        <v>-152</v>
      </c>
      <c r="P67" s="35">
        <f t="shared" si="5"/>
        <v>-12.21711131554738</v>
      </c>
      <c r="Q67" s="36">
        <f t="shared" si="6"/>
        <v>-6.998158379373853</v>
      </c>
    </row>
    <row r="68" spans="1:17" ht="12" customHeight="1">
      <c r="A68" s="37"/>
      <c r="B68" s="38" t="s">
        <v>70</v>
      </c>
      <c r="C68" s="39"/>
      <c r="D68" s="40">
        <v>3656</v>
      </c>
      <c r="E68" s="40">
        <v>1670</v>
      </c>
      <c r="F68" s="40">
        <v>1986</v>
      </c>
      <c r="G68" s="40">
        <v>1391</v>
      </c>
      <c r="H68" s="40">
        <v>4080</v>
      </c>
      <c r="I68" s="40">
        <v>1880</v>
      </c>
      <c r="J68" s="40">
        <v>2200</v>
      </c>
      <c r="K68" s="40">
        <v>1454</v>
      </c>
      <c r="L68" s="41">
        <f t="shared" si="1"/>
        <v>-424</v>
      </c>
      <c r="M68" s="41">
        <f t="shared" si="2"/>
        <v>-210</v>
      </c>
      <c r="N68" s="41">
        <f t="shared" si="3"/>
        <v>-214</v>
      </c>
      <c r="O68" s="41">
        <f t="shared" si="4"/>
        <v>-63</v>
      </c>
      <c r="P68" s="42">
        <f t="shared" si="5"/>
        <v>-10.392156862745095</v>
      </c>
      <c r="Q68" s="43">
        <f t="shared" si="6"/>
        <v>-4.332874828060518</v>
      </c>
    </row>
    <row r="69" spans="1:17" ht="12" customHeight="1">
      <c r="A69" s="14"/>
      <c r="B69" s="15" t="s">
        <v>71</v>
      </c>
      <c r="C69" s="16"/>
      <c r="D69" s="17">
        <f aca="true" t="shared" si="17" ref="D69:K69">SUM(D70:D71)</f>
        <v>6810</v>
      </c>
      <c r="E69" s="17">
        <f t="shared" si="17"/>
        <v>3175</v>
      </c>
      <c r="F69" s="17">
        <f t="shared" si="17"/>
        <v>3635</v>
      </c>
      <c r="G69" s="17">
        <f t="shared" si="17"/>
        <v>2805</v>
      </c>
      <c r="H69" s="17">
        <f t="shared" si="17"/>
        <v>7362</v>
      </c>
      <c r="I69" s="17">
        <f t="shared" si="17"/>
        <v>3397</v>
      </c>
      <c r="J69" s="17">
        <f t="shared" si="17"/>
        <v>3965</v>
      </c>
      <c r="K69" s="17">
        <f t="shared" si="17"/>
        <v>2845</v>
      </c>
      <c r="L69" s="18">
        <f t="shared" si="1"/>
        <v>-552</v>
      </c>
      <c r="M69" s="18">
        <f t="shared" si="2"/>
        <v>-222</v>
      </c>
      <c r="N69" s="18">
        <f t="shared" si="3"/>
        <v>-330</v>
      </c>
      <c r="O69" s="18">
        <f t="shared" si="4"/>
        <v>-40</v>
      </c>
      <c r="P69" s="19">
        <f t="shared" si="5"/>
        <v>-7.497962510187451</v>
      </c>
      <c r="Q69" s="20">
        <f t="shared" si="6"/>
        <v>-1.405975395430581</v>
      </c>
    </row>
    <row r="70" spans="1:17" ht="12" customHeight="1">
      <c r="A70" s="30"/>
      <c r="B70" s="31" t="s">
        <v>72</v>
      </c>
      <c r="C70" s="32"/>
      <c r="D70" s="33">
        <v>1590</v>
      </c>
      <c r="E70" s="33">
        <v>733</v>
      </c>
      <c r="F70" s="33">
        <v>857</v>
      </c>
      <c r="G70" s="33">
        <v>606</v>
      </c>
      <c r="H70" s="33">
        <v>1714</v>
      </c>
      <c r="I70" s="33">
        <v>782</v>
      </c>
      <c r="J70" s="33">
        <v>932</v>
      </c>
      <c r="K70" s="33">
        <v>621</v>
      </c>
      <c r="L70" s="34">
        <f aca="true" t="shared" si="18" ref="L70:L79">D70-H70</f>
        <v>-124</v>
      </c>
      <c r="M70" s="34">
        <f aca="true" t="shared" si="19" ref="M70:M79">E70-I70</f>
        <v>-49</v>
      </c>
      <c r="N70" s="34">
        <f aca="true" t="shared" si="20" ref="N70:N79">F70-J70</f>
        <v>-75</v>
      </c>
      <c r="O70" s="34">
        <f aca="true" t="shared" si="21" ref="O70:O79">G70-K70</f>
        <v>-15</v>
      </c>
      <c r="P70" s="35">
        <f aca="true" t="shared" si="22" ref="P70:P79">((D70/H70)-1)*100</f>
        <v>-7.2345390898483135</v>
      </c>
      <c r="Q70" s="36">
        <f aca="true" t="shared" si="23" ref="Q70:Q79">((G70/K70)-1)*100</f>
        <v>-2.4154589371980673</v>
      </c>
    </row>
    <row r="71" spans="1:17" ht="12" customHeight="1">
      <c r="A71" s="37"/>
      <c r="B71" s="38" t="s">
        <v>73</v>
      </c>
      <c r="C71" s="39"/>
      <c r="D71" s="40">
        <v>5220</v>
      </c>
      <c r="E71" s="40">
        <v>2442</v>
      </c>
      <c r="F71" s="40">
        <v>2778</v>
      </c>
      <c r="G71" s="40">
        <v>2199</v>
      </c>
      <c r="H71" s="40">
        <v>5648</v>
      </c>
      <c r="I71" s="40">
        <v>2615</v>
      </c>
      <c r="J71" s="40">
        <v>3033</v>
      </c>
      <c r="K71" s="40">
        <v>2224</v>
      </c>
      <c r="L71" s="41">
        <f t="shared" si="18"/>
        <v>-428</v>
      </c>
      <c r="M71" s="41">
        <f t="shared" si="19"/>
        <v>-173</v>
      </c>
      <c r="N71" s="41">
        <f t="shared" si="20"/>
        <v>-255</v>
      </c>
      <c r="O71" s="41">
        <f t="shared" si="21"/>
        <v>-25</v>
      </c>
      <c r="P71" s="42">
        <f t="shared" si="22"/>
        <v>-7.577903682719544</v>
      </c>
      <c r="Q71" s="43">
        <f t="shared" si="23"/>
        <v>-1.124100719424459</v>
      </c>
    </row>
    <row r="72" spans="1:17" ht="12" customHeight="1">
      <c r="A72" s="21"/>
      <c r="B72" s="22" t="s">
        <v>74</v>
      </c>
      <c r="C72" s="23"/>
      <c r="D72" s="24">
        <v>2374</v>
      </c>
      <c r="E72" s="24">
        <v>1153</v>
      </c>
      <c r="F72" s="24">
        <v>1221</v>
      </c>
      <c r="G72" s="24">
        <v>1052</v>
      </c>
      <c r="H72" s="24">
        <v>2581</v>
      </c>
      <c r="I72" s="24">
        <v>1268</v>
      </c>
      <c r="J72" s="24">
        <v>1313</v>
      </c>
      <c r="K72" s="24">
        <v>1160</v>
      </c>
      <c r="L72" s="25">
        <f t="shared" si="18"/>
        <v>-207</v>
      </c>
      <c r="M72" s="25">
        <f t="shared" si="19"/>
        <v>-115</v>
      </c>
      <c r="N72" s="25">
        <f t="shared" si="20"/>
        <v>-92</v>
      </c>
      <c r="O72" s="25">
        <f t="shared" si="21"/>
        <v>-108</v>
      </c>
      <c r="P72" s="26">
        <f t="shared" si="22"/>
        <v>-8.020147229755914</v>
      </c>
      <c r="Q72" s="27">
        <f t="shared" si="23"/>
        <v>-9.310344827586203</v>
      </c>
    </row>
    <row r="73" spans="1:17" ht="12" customHeight="1">
      <c r="A73" s="21"/>
      <c r="B73" s="22" t="s">
        <v>75</v>
      </c>
      <c r="C73" s="23"/>
      <c r="D73" s="24">
        <v>3136</v>
      </c>
      <c r="E73" s="24">
        <v>1505</v>
      </c>
      <c r="F73" s="24">
        <v>1631</v>
      </c>
      <c r="G73" s="24">
        <v>1477</v>
      </c>
      <c r="H73" s="24">
        <v>3486</v>
      </c>
      <c r="I73" s="24">
        <v>1653</v>
      </c>
      <c r="J73" s="24">
        <v>1833</v>
      </c>
      <c r="K73" s="24">
        <v>1568</v>
      </c>
      <c r="L73" s="25">
        <f t="shared" si="18"/>
        <v>-350</v>
      </c>
      <c r="M73" s="25">
        <f t="shared" si="19"/>
        <v>-148</v>
      </c>
      <c r="N73" s="25">
        <f t="shared" si="20"/>
        <v>-202</v>
      </c>
      <c r="O73" s="25">
        <f t="shared" si="21"/>
        <v>-91</v>
      </c>
      <c r="P73" s="26">
        <f t="shared" si="22"/>
        <v>-10.040160642570283</v>
      </c>
      <c r="Q73" s="27">
        <f t="shared" si="23"/>
        <v>-5.803571428571431</v>
      </c>
    </row>
    <row r="74" spans="1:17" ht="12" customHeight="1">
      <c r="A74" s="7"/>
      <c r="B74" s="28" t="s">
        <v>76</v>
      </c>
      <c r="C74" s="9"/>
      <c r="D74" s="10">
        <v>657</v>
      </c>
      <c r="E74" s="10">
        <v>319</v>
      </c>
      <c r="F74" s="10">
        <v>338</v>
      </c>
      <c r="G74" s="10">
        <v>326</v>
      </c>
      <c r="H74" s="10">
        <v>725</v>
      </c>
      <c r="I74" s="10">
        <v>336</v>
      </c>
      <c r="J74" s="10">
        <v>389</v>
      </c>
      <c r="K74" s="10">
        <v>366</v>
      </c>
      <c r="L74" s="11">
        <f t="shared" si="18"/>
        <v>-68</v>
      </c>
      <c r="M74" s="11">
        <f t="shared" si="19"/>
        <v>-17</v>
      </c>
      <c r="N74" s="11">
        <f t="shared" si="20"/>
        <v>-51</v>
      </c>
      <c r="O74" s="11">
        <f t="shared" si="21"/>
        <v>-40</v>
      </c>
      <c r="P74" s="12">
        <f t="shared" si="22"/>
        <v>-9.379310344827585</v>
      </c>
      <c r="Q74" s="13">
        <f t="shared" si="23"/>
        <v>-10.928961748633881</v>
      </c>
    </row>
    <row r="75" spans="1:17" ht="12" customHeight="1">
      <c r="A75" s="14"/>
      <c r="B75" s="15" t="s">
        <v>77</v>
      </c>
      <c r="C75" s="16"/>
      <c r="D75" s="17">
        <f>SUM(D76:D79)</f>
        <v>15521</v>
      </c>
      <c r="E75" s="17">
        <f>SUM(E76:E79)</f>
        <v>7380</v>
      </c>
      <c r="F75" s="17">
        <v>8141</v>
      </c>
      <c r="G75" s="17">
        <v>6468</v>
      </c>
      <c r="H75" s="17">
        <f>SUM(H76:H79)</f>
        <v>16904</v>
      </c>
      <c r="I75" s="17">
        <f>SUM(I76:I79)</f>
        <v>8029</v>
      </c>
      <c r="J75" s="17">
        <f>SUM(J76:J79)</f>
        <v>8875</v>
      </c>
      <c r="K75" s="17">
        <f>SUM(K76:K79)</f>
        <v>6784</v>
      </c>
      <c r="L75" s="18">
        <f t="shared" si="18"/>
        <v>-1383</v>
      </c>
      <c r="M75" s="18">
        <f t="shared" si="19"/>
        <v>-649</v>
      </c>
      <c r="N75" s="18">
        <f t="shared" si="20"/>
        <v>-734</v>
      </c>
      <c r="O75" s="18">
        <f t="shared" si="21"/>
        <v>-316</v>
      </c>
      <c r="P75" s="19">
        <f t="shared" si="22"/>
        <v>-8.181495504022717</v>
      </c>
      <c r="Q75" s="20">
        <f t="shared" si="23"/>
        <v>-4.658018867924529</v>
      </c>
    </row>
    <row r="76" spans="1:17" ht="12" customHeight="1">
      <c r="A76" s="30"/>
      <c r="B76" s="31" t="s">
        <v>78</v>
      </c>
      <c r="C76" s="32"/>
      <c r="D76" s="33">
        <v>11355</v>
      </c>
      <c r="E76" s="33">
        <v>5418</v>
      </c>
      <c r="F76" s="33">
        <v>5937</v>
      </c>
      <c r="G76" s="33">
        <v>4815</v>
      </c>
      <c r="H76" s="33">
        <v>12410</v>
      </c>
      <c r="I76" s="33">
        <v>5939</v>
      </c>
      <c r="J76" s="33">
        <v>6471</v>
      </c>
      <c r="K76" s="33">
        <v>5040</v>
      </c>
      <c r="L76" s="34">
        <f t="shared" si="18"/>
        <v>-1055</v>
      </c>
      <c r="M76" s="34">
        <f t="shared" si="19"/>
        <v>-521</v>
      </c>
      <c r="N76" s="34">
        <f t="shared" si="20"/>
        <v>-534</v>
      </c>
      <c r="O76" s="34">
        <f t="shared" si="21"/>
        <v>-225</v>
      </c>
      <c r="P76" s="35">
        <f t="shared" si="22"/>
        <v>-8.501208702659147</v>
      </c>
      <c r="Q76" s="36">
        <f t="shared" si="23"/>
        <v>-4.46428571428571</v>
      </c>
    </row>
    <row r="77" spans="1:17" ht="12" customHeight="1">
      <c r="A77" s="30"/>
      <c r="B77" s="31" t="s">
        <v>79</v>
      </c>
      <c r="C77" s="32"/>
      <c r="D77" s="33">
        <v>401</v>
      </c>
      <c r="E77" s="33">
        <v>199</v>
      </c>
      <c r="F77" s="33">
        <v>202</v>
      </c>
      <c r="G77" s="33">
        <v>186</v>
      </c>
      <c r="H77" s="33">
        <v>460</v>
      </c>
      <c r="I77" s="33">
        <v>226</v>
      </c>
      <c r="J77" s="33">
        <v>234</v>
      </c>
      <c r="K77" s="33">
        <v>215</v>
      </c>
      <c r="L77" s="34">
        <f t="shared" si="18"/>
        <v>-59</v>
      </c>
      <c r="M77" s="34">
        <f t="shared" si="19"/>
        <v>-27</v>
      </c>
      <c r="N77" s="34">
        <f t="shared" si="20"/>
        <v>-32</v>
      </c>
      <c r="O77" s="34">
        <f t="shared" si="21"/>
        <v>-29</v>
      </c>
      <c r="P77" s="35">
        <f t="shared" si="22"/>
        <v>-12.826086956521742</v>
      </c>
      <c r="Q77" s="36">
        <f t="shared" si="23"/>
        <v>-13.48837209302326</v>
      </c>
    </row>
    <row r="78" spans="1:17" ht="12" customHeight="1">
      <c r="A78" s="30"/>
      <c r="B78" s="31" t="s">
        <v>80</v>
      </c>
      <c r="C78" s="32"/>
      <c r="D78" s="33">
        <v>1920</v>
      </c>
      <c r="E78" s="33">
        <v>883</v>
      </c>
      <c r="F78" s="33">
        <v>1037</v>
      </c>
      <c r="G78" s="33">
        <v>736</v>
      </c>
      <c r="H78" s="33">
        <v>2063</v>
      </c>
      <c r="I78" s="33">
        <v>943</v>
      </c>
      <c r="J78" s="33">
        <v>1120</v>
      </c>
      <c r="K78" s="33">
        <v>768</v>
      </c>
      <c r="L78" s="34">
        <f t="shared" si="18"/>
        <v>-143</v>
      </c>
      <c r="M78" s="34">
        <f t="shared" si="19"/>
        <v>-60</v>
      </c>
      <c r="N78" s="34">
        <f t="shared" si="20"/>
        <v>-83</v>
      </c>
      <c r="O78" s="34">
        <f t="shared" si="21"/>
        <v>-32</v>
      </c>
      <c r="P78" s="35">
        <f t="shared" si="22"/>
        <v>-6.93165293262239</v>
      </c>
      <c r="Q78" s="36">
        <f t="shared" si="23"/>
        <v>-4.1666666666666625</v>
      </c>
    </row>
    <row r="79" spans="1:17" ht="12" customHeight="1" thickBot="1">
      <c r="A79" s="44"/>
      <c r="B79" s="45" t="s">
        <v>81</v>
      </c>
      <c r="C79" s="46"/>
      <c r="D79" s="47">
        <v>1845</v>
      </c>
      <c r="E79" s="47">
        <v>880</v>
      </c>
      <c r="F79" s="47">
        <v>965</v>
      </c>
      <c r="G79" s="47">
        <v>731</v>
      </c>
      <c r="H79" s="47">
        <v>1971</v>
      </c>
      <c r="I79" s="47">
        <v>921</v>
      </c>
      <c r="J79" s="47">
        <v>1050</v>
      </c>
      <c r="K79" s="47">
        <v>761</v>
      </c>
      <c r="L79" s="48">
        <f t="shared" si="18"/>
        <v>-126</v>
      </c>
      <c r="M79" s="48">
        <f t="shared" si="19"/>
        <v>-41</v>
      </c>
      <c r="N79" s="48">
        <f t="shared" si="20"/>
        <v>-85</v>
      </c>
      <c r="O79" s="48">
        <f t="shared" si="21"/>
        <v>-30</v>
      </c>
      <c r="P79" s="49">
        <f t="shared" si="22"/>
        <v>-6.392694063926941</v>
      </c>
      <c r="Q79" s="50">
        <f t="shared" si="23"/>
        <v>-3.942181340341655</v>
      </c>
    </row>
  </sheetData>
  <sheetProtection/>
  <mergeCells count="9">
    <mergeCell ref="P2:Q2"/>
    <mergeCell ref="Q3:Q4"/>
    <mergeCell ref="A2:C4"/>
    <mergeCell ref="D2:G2"/>
    <mergeCell ref="G3:G4"/>
    <mergeCell ref="H2:K2"/>
    <mergeCell ref="K3:K4"/>
    <mergeCell ref="L2:O2"/>
    <mergeCell ref="O3:O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headerFooter alignWithMargins="0">
    <oddHeader>&amp;L&amp;"ＭＳ Ｐゴシック,太字"&amp;14表２　　平成２２年国勢調査　市町村別人口及び世帯数平成１７年対比（確定値）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三代　真之</cp:lastModifiedBy>
  <cp:lastPrinted>2012-07-25T00:13:36Z</cp:lastPrinted>
  <dcterms:created xsi:type="dcterms:W3CDTF">2006-07-25T00:01:06Z</dcterms:created>
  <dcterms:modified xsi:type="dcterms:W3CDTF">2012-07-25T00:16:43Z</dcterms:modified>
  <cp:category/>
  <cp:version/>
  <cp:contentType/>
  <cp:contentStatus/>
</cp:coreProperties>
</file>