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普通18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'普通18表'!$A$3:$AO$29</definedName>
    <definedName name="_xlnm.Print_Titles" localSheetId="0">'普通18表'!$A:$B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<sst xmlns="http://schemas.openxmlformats.org/spreadsheetml/2006/main" count="123" uniqueCount="92">
  <si>
    <t>類</t>
  </si>
  <si>
    <t>1.</t>
  </si>
  <si>
    <t>2.</t>
  </si>
  <si>
    <t>左　の　内　訳</t>
  </si>
  <si>
    <t>3.</t>
  </si>
  <si>
    <t>4.</t>
  </si>
  <si>
    <t>6.</t>
  </si>
  <si>
    <t>公営企業</t>
  </si>
  <si>
    <t>国民健康</t>
  </si>
  <si>
    <t>型</t>
  </si>
  <si>
    <t>(法非適)</t>
  </si>
  <si>
    <t>保険事業</t>
  </si>
  <si>
    <t>事業勘定</t>
  </si>
  <si>
    <t>直診勘定</t>
  </si>
  <si>
    <t>運転資金</t>
  </si>
  <si>
    <t>簡易水道</t>
  </si>
  <si>
    <t>観光施設</t>
  </si>
  <si>
    <t>会　　計</t>
  </si>
  <si>
    <t>事業会計</t>
  </si>
  <si>
    <t>繰　　出</t>
  </si>
  <si>
    <t>建設費繰出</t>
  </si>
  <si>
    <t>財源繰出</t>
  </si>
  <si>
    <t>その他繰出</t>
  </si>
  <si>
    <t>基　金</t>
  </si>
  <si>
    <t>財 産 区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</si>
  <si>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</si>
  <si>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</si>
  <si>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</si>
  <si>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</si>
  <si>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</si>
  <si>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</si>
  <si>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</si>
  <si>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</si>
  <si>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</si>
  <si>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</si>
  <si>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</si>
  <si>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</si>
  <si>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</si>
  <si>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</si>
  <si>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</si>
  <si>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</si>
  <si>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</si>
  <si>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</si>
  <si>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</si>
  <si>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</si>
  <si>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</si>
  <si>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</si>
  <si>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繰　　出　　金　　内　　訳　　（　目　的　別　）</t>
  </si>
  <si>
    <t>繰　　　入　　　金　　　内　　　訳　　（　会　計　別　）</t>
  </si>
  <si>
    <t>左　の　内　訳</t>
  </si>
  <si>
    <t>5.</t>
  </si>
  <si>
    <t>3.</t>
  </si>
  <si>
    <t>4.</t>
  </si>
  <si>
    <t>繰 出 金</t>
  </si>
  <si>
    <t>(1)</t>
  </si>
  <si>
    <t>(2)</t>
  </si>
  <si>
    <t>(3)</t>
  </si>
  <si>
    <t>(4)</t>
  </si>
  <si>
    <t>(5)</t>
  </si>
  <si>
    <t>(6)</t>
  </si>
  <si>
    <t>繰 入 金</t>
  </si>
  <si>
    <t>介　　護</t>
  </si>
  <si>
    <t>介護保険</t>
  </si>
  <si>
    <t>保険事業</t>
  </si>
  <si>
    <t>介護サービス</t>
  </si>
  <si>
    <t>農業共済</t>
  </si>
  <si>
    <t>公 債 費</t>
  </si>
  <si>
    <t>赤字補てん</t>
  </si>
  <si>
    <t>会　　計</t>
  </si>
  <si>
    <t>宅地造成</t>
  </si>
  <si>
    <t>下水道</t>
  </si>
  <si>
    <t>駐車場整備</t>
  </si>
  <si>
    <t>サービス</t>
  </si>
  <si>
    <t>勘　　定</t>
  </si>
  <si>
    <t>事 業 勘 定</t>
  </si>
  <si>
    <t>事業会計</t>
  </si>
  <si>
    <t>基　金</t>
  </si>
  <si>
    <t>事務費繰出</t>
  </si>
  <si>
    <t>会　　計</t>
  </si>
  <si>
    <t>その他事業</t>
  </si>
  <si>
    <t>事業会計</t>
  </si>
  <si>
    <t>繰　　出　　金　　内　　訳　　（　会　計　別　）</t>
  </si>
  <si>
    <t>左　の　内　訳</t>
  </si>
  <si>
    <t>6.</t>
  </si>
  <si>
    <t>後期高齢者医療</t>
  </si>
  <si>
    <t>(1)</t>
  </si>
  <si>
    <t>(2)</t>
  </si>
  <si>
    <t>(3)</t>
  </si>
  <si>
    <t>(4)</t>
  </si>
  <si>
    <t>(5)</t>
  </si>
  <si>
    <t>3.</t>
  </si>
  <si>
    <t>普通第１８表　市町村別公営企業（法非適）等に対する繰出金等の状況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</si>
</sst>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61" applyFont="1">
      <alignment/>
      <protection/>
    </xf>
    <xf numFmtId="0" fontId="5" fillId="0" borderId="0" xfId="61">
      <alignment/>
      <protection/>
    </xf>
    <xf numFmtId="0" fontId="6" fillId="0" borderId="0" xfId="61" applyFont="1" applyAlignment="1">
      <alignment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 applyAlignment="1" quotePrefix="1">
      <alignment/>
      <protection/>
    </xf>
    <xf numFmtId="0" fontId="10" fillId="0" borderId="11" xfId="61" applyFont="1" applyBorder="1">
      <alignment/>
      <protection/>
    </xf>
    <xf numFmtId="0" fontId="10" fillId="0" borderId="12" xfId="61" applyFont="1" applyBorder="1">
      <alignment/>
      <protection/>
    </xf>
    <xf numFmtId="0" fontId="10" fillId="0" borderId="13" xfId="61" applyFont="1" applyBorder="1">
      <alignment/>
      <protection/>
    </xf>
    <xf numFmtId="0" fontId="10" fillId="0" borderId="14" xfId="61" applyFont="1" applyBorder="1" applyAlignment="1" quotePrefix="1">
      <alignment horizontal="centerContinuous"/>
      <protection/>
    </xf>
    <xf numFmtId="0" fontId="10" fillId="0" borderId="14" xfId="61" applyFont="1" applyBorder="1" applyAlignment="1">
      <alignment horizontal="centerContinuous"/>
      <protection/>
    </xf>
    <xf numFmtId="0" fontId="10" fillId="0" borderId="15" xfId="61" applyFont="1" applyBorder="1" applyAlignment="1" quotePrefix="1">
      <alignment horizontal="centerContinuous"/>
      <protection/>
    </xf>
    <xf numFmtId="0" fontId="10" fillId="0" borderId="16" xfId="61" applyFont="1" applyBorder="1" applyAlignment="1">
      <alignment horizontal="centerContinuous"/>
      <protection/>
    </xf>
    <xf numFmtId="0" fontId="10" fillId="0" borderId="17" xfId="61" applyFont="1" applyBorder="1">
      <alignment/>
      <protection/>
    </xf>
    <xf numFmtId="0" fontId="10" fillId="0" borderId="18" xfId="61" applyFont="1" applyBorder="1" applyAlignment="1">
      <alignment horizontal="center"/>
      <protection/>
    </xf>
    <xf numFmtId="0" fontId="10" fillId="0" borderId="19" xfId="61" applyFont="1" applyBorder="1">
      <alignment/>
      <protection/>
    </xf>
    <xf numFmtId="0" fontId="10" fillId="0" borderId="19" xfId="61" applyFont="1" applyBorder="1" applyAlignment="1" quotePrefix="1">
      <alignment horizontal="center"/>
      <protection/>
    </xf>
    <xf numFmtId="0" fontId="10" fillId="0" borderId="10" xfId="61" applyFont="1" applyBorder="1" applyAlignment="1">
      <alignment horizontal="centerContinuous"/>
      <protection/>
    </xf>
    <xf numFmtId="0" fontId="10" fillId="0" borderId="12" xfId="61" applyFont="1" applyBorder="1" applyAlignment="1" quotePrefix="1">
      <alignment horizontal="center"/>
      <protection/>
    </xf>
    <xf numFmtId="0" fontId="10" fillId="0" borderId="10" xfId="61" applyFont="1" applyBorder="1" applyAlignment="1" quotePrefix="1">
      <alignment horizontal="centerContinuous"/>
      <protection/>
    </xf>
    <xf numFmtId="0" fontId="10" fillId="0" borderId="20" xfId="61" applyFont="1" applyBorder="1" applyAlignment="1">
      <alignment horizontal="centerContinuous"/>
      <protection/>
    </xf>
    <xf numFmtId="0" fontId="10" fillId="0" borderId="0" xfId="61" applyFont="1" applyBorder="1" applyAlignment="1" quotePrefix="1">
      <alignment horizontal="center"/>
      <protection/>
    </xf>
    <xf numFmtId="0" fontId="10" fillId="0" borderId="18" xfId="61" applyFont="1" applyBorder="1" applyAlignment="1" quotePrefix="1">
      <alignment horizontal="center"/>
      <protection/>
    </xf>
    <xf numFmtId="0" fontId="10" fillId="0" borderId="19" xfId="61" applyFont="1" applyBorder="1" applyAlignment="1">
      <alignment horizontal="center"/>
      <protection/>
    </xf>
    <xf numFmtId="49" fontId="10" fillId="0" borderId="19" xfId="61" applyNumberFormat="1" applyFont="1" applyBorder="1" applyAlignment="1">
      <alignment horizontal="center"/>
      <protection/>
    </xf>
    <xf numFmtId="49" fontId="10" fillId="0" borderId="12" xfId="61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0" fontId="10" fillId="0" borderId="0" xfId="61" applyFont="1" applyBorder="1" applyAlignment="1">
      <alignment horizontal="center"/>
      <protection/>
    </xf>
    <xf numFmtId="0" fontId="10" fillId="0" borderId="21" xfId="61" applyFont="1" applyBorder="1">
      <alignment/>
      <protection/>
    </xf>
    <xf numFmtId="0" fontId="10" fillId="0" borderId="20" xfId="61" applyFont="1" applyBorder="1">
      <alignment/>
      <protection/>
    </xf>
    <xf numFmtId="0" fontId="10" fillId="0" borderId="20" xfId="61" applyFont="1" applyBorder="1" applyAlignment="1" quotePrefix="1">
      <alignment horizontal="center"/>
      <protection/>
    </xf>
    <xf numFmtId="0" fontId="10" fillId="0" borderId="20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1" xfId="61" applyFont="1" applyBorder="1" applyAlignment="1" quotePrefix="1">
      <alignment horizontal="center"/>
      <protection/>
    </xf>
    <xf numFmtId="0" fontId="10" fillId="0" borderId="15" xfId="61" applyFont="1" applyBorder="1" applyAlignment="1">
      <alignment horizontal="centerContinuous"/>
      <protection/>
    </xf>
    <xf numFmtId="41" fontId="11" fillId="0" borderId="15" xfId="61" applyNumberFormat="1" applyFont="1" applyBorder="1">
      <alignment/>
      <protection/>
    </xf>
    <xf numFmtId="41" fontId="11" fillId="0" borderId="14" xfId="61" applyNumberFormat="1" applyFont="1" applyBorder="1">
      <alignment/>
      <protection/>
    </xf>
    <xf numFmtId="41" fontId="11" fillId="0" borderId="16" xfId="61" applyNumberFormat="1" applyFont="1" applyBorder="1">
      <alignment/>
      <protection/>
    </xf>
    <xf numFmtId="41" fontId="11" fillId="0" borderId="10" xfId="61" applyNumberFormat="1" applyFont="1" applyBorder="1">
      <alignment/>
      <protection/>
    </xf>
    <xf numFmtId="0" fontId="10" fillId="0" borderId="17" xfId="61" applyFont="1" applyBorder="1" applyAlignment="1">
      <alignment horizontal="center"/>
      <protection/>
    </xf>
    <xf numFmtId="0" fontId="12" fillId="0" borderId="18" xfId="62" applyFont="1" applyBorder="1">
      <alignment/>
      <protection/>
    </xf>
    <xf numFmtId="41" fontId="11" fillId="0" borderId="0" xfId="61" applyNumberFormat="1" applyFont="1">
      <alignment/>
      <protection/>
    </xf>
    <xf numFmtId="41" fontId="11" fillId="0" borderId="0" xfId="61" applyNumberFormat="1" applyFont="1" applyBorder="1">
      <alignment/>
      <protection/>
    </xf>
    <xf numFmtId="41" fontId="11" fillId="0" borderId="19" xfId="61" applyNumberFormat="1" applyFont="1" applyBorder="1">
      <alignment/>
      <protection/>
    </xf>
    <xf numFmtId="0" fontId="12" fillId="0" borderId="18" xfId="62" applyFont="1" applyBorder="1" applyAlignment="1">
      <alignment horizontal="left"/>
      <protection/>
    </xf>
    <xf numFmtId="0" fontId="12" fillId="0" borderId="16" xfId="62" applyFont="1" applyBorder="1" applyAlignment="1">
      <alignment horizontal="centerContinuous"/>
      <protection/>
    </xf>
    <xf numFmtId="0" fontId="10" fillId="0" borderId="22" xfId="61" applyFont="1" applyBorder="1" applyAlignment="1">
      <alignment horizontal="center"/>
      <protection/>
    </xf>
    <xf numFmtId="0" fontId="12" fillId="0" borderId="21" xfId="62" applyFont="1" applyBorder="1" applyAlignment="1">
      <alignment horizontal="left"/>
      <protection/>
    </xf>
    <xf numFmtId="41" fontId="11" fillId="0" borderId="20" xfId="61" applyNumberFormat="1" applyFont="1" applyBorder="1">
      <alignment/>
      <protection/>
    </xf>
    <xf numFmtId="0" fontId="5" fillId="0" borderId="12" xfId="61" applyFont="1" applyBorder="1" applyAlignment="1" quotePrefix="1">
      <alignment horizontal="center"/>
      <protection/>
    </xf>
    <xf numFmtId="0" fontId="5" fillId="0" borderId="18" xfId="61" applyBorder="1">
      <alignment/>
      <protection/>
    </xf>
    <xf numFmtId="0" fontId="10" fillId="0" borderId="19" xfId="61" applyFont="1" applyBorder="1" applyAlignment="1">
      <alignment horizontal="center" shrinkToFit="1"/>
      <protection/>
    </xf>
    <xf numFmtId="0" fontId="10" fillId="0" borderId="20" xfId="61" applyFont="1" applyBorder="1" applyAlignment="1">
      <alignment horizontal="center" shrinkToFit="1"/>
      <protection/>
    </xf>
    <xf numFmtId="0" fontId="10" fillId="0" borderId="15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10" fillId="0" borderId="16" xfId="61" applyFont="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18" xfId="61"/>
    <cellStyle name="標準_コピーh15_0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3375"/>
          <a:ext cx="809625" cy="923925"/>
          <a:chOff x="72" y="93"/>
          <a:chExt cx="85" cy="9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8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4" y="9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24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AO29"/>
    </sheetView>
  </sheetViews>
  <sheetFormatPr defaultColWidth="9.00390625" defaultRowHeight="13.5"/>
  <cols>
    <col min="1" max="1" width="10.625" style="1" customWidth="1"/>
    <col min="2" max="2" width="5.50390625" style="1" customWidth="1"/>
    <col min="3" max="36" width="11.625" style="2" customWidth="1"/>
    <col min="37" max="39" width="9.00390625" style="1" customWidth="1"/>
    <col min="40" max="40" width="10.50390625" style="1" bestFit="1" customWidth="1"/>
    <col min="41" max="16384" width="9.00390625" style="1" customWidth="1"/>
  </cols>
  <sheetData>
    <row r="1" s="3" customFormat="1" ht="13.5">
      <c r="A1" s="3" t="s">
        <v>91</v>
      </c>
    </row>
    <row r="2" spans="3:36" s="3" customFormat="1" ht="14.25"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1" ht="14.25">
      <c r="A3" s="6"/>
      <c r="B3" s="7"/>
      <c r="C3" s="8"/>
      <c r="D3" s="9" t="s">
        <v>81</v>
      </c>
      <c r="E3" s="10"/>
      <c r="F3" s="10"/>
      <c r="G3" s="10"/>
      <c r="H3" s="10"/>
      <c r="I3" s="10"/>
      <c r="J3" s="10"/>
      <c r="K3" s="9"/>
      <c r="L3" s="9"/>
      <c r="M3" s="10"/>
      <c r="N3" s="10"/>
      <c r="O3" s="10"/>
      <c r="P3" s="10"/>
      <c r="Q3" s="10"/>
      <c r="R3" s="10"/>
      <c r="S3" s="10"/>
      <c r="T3" s="11" t="s">
        <v>47</v>
      </c>
      <c r="U3" s="10"/>
      <c r="V3" s="10"/>
      <c r="W3" s="9"/>
      <c r="X3" s="10"/>
      <c r="Y3" s="12"/>
      <c r="Z3" s="8"/>
      <c r="AA3" s="53" t="s">
        <v>48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5"/>
    </row>
    <row r="4" spans="1:41" ht="14.25">
      <c r="A4" s="13"/>
      <c r="B4" s="14" t="s">
        <v>0</v>
      </c>
      <c r="C4" s="15"/>
      <c r="D4" s="16" t="s">
        <v>1</v>
      </c>
      <c r="E4" s="17" t="s">
        <v>49</v>
      </c>
      <c r="F4" s="17"/>
      <c r="G4" s="17"/>
      <c r="H4" s="17"/>
      <c r="I4" s="17"/>
      <c r="J4" s="17"/>
      <c r="K4" s="18" t="s">
        <v>2</v>
      </c>
      <c r="L4" s="19" t="s">
        <v>82</v>
      </c>
      <c r="M4" s="20"/>
      <c r="N4" s="16" t="s">
        <v>51</v>
      </c>
      <c r="O4" s="16" t="s">
        <v>52</v>
      </c>
      <c r="P4" s="19" t="s">
        <v>3</v>
      </c>
      <c r="Q4" s="20"/>
      <c r="R4" s="21" t="s">
        <v>50</v>
      </c>
      <c r="S4" s="18" t="s">
        <v>83</v>
      </c>
      <c r="T4" s="22" t="s">
        <v>1</v>
      </c>
      <c r="U4" s="16" t="s">
        <v>2</v>
      </c>
      <c r="V4" s="16" t="s">
        <v>4</v>
      </c>
      <c r="W4" s="16" t="s">
        <v>5</v>
      </c>
      <c r="X4" s="16" t="s">
        <v>50</v>
      </c>
      <c r="Y4" s="16" t="s">
        <v>6</v>
      </c>
      <c r="Z4" s="15"/>
      <c r="AA4" s="16" t="s">
        <v>1</v>
      </c>
      <c r="AB4" s="53" t="s">
        <v>49</v>
      </c>
      <c r="AC4" s="54"/>
      <c r="AD4" s="54"/>
      <c r="AE4" s="54"/>
      <c r="AF4" s="55"/>
      <c r="AG4" s="18" t="s">
        <v>2</v>
      </c>
      <c r="AH4" s="19" t="s">
        <v>82</v>
      </c>
      <c r="AI4" s="20"/>
      <c r="AJ4" s="16" t="s">
        <v>90</v>
      </c>
      <c r="AK4" s="16" t="s">
        <v>52</v>
      </c>
      <c r="AL4" s="19" t="s">
        <v>3</v>
      </c>
      <c r="AM4" s="20"/>
      <c r="AN4" s="16" t="s">
        <v>50</v>
      </c>
      <c r="AO4" s="49" t="s">
        <v>83</v>
      </c>
    </row>
    <row r="5" spans="1:41" ht="14.25">
      <c r="A5" s="13"/>
      <c r="B5" s="14"/>
      <c r="C5" s="16" t="s">
        <v>53</v>
      </c>
      <c r="D5" s="23" t="s">
        <v>7</v>
      </c>
      <c r="E5" s="24" t="s">
        <v>54</v>
      </c>
      <c r="F5" s="24" t="s">
        <v>55</v>
      </c>
      <c r="G5" s="24" t="s">
        <v>56</v>
      </c>
      <c r="H5" s="25" t="s">
        <v>57</v>
      </c>
      <c r="I5" s="24" t="s">
        <v>58</v>
      </c>
      <c r="J5" s="26" t="s">
        <v>59</v>
      </c>
      <c r="K5" s="14" t="s">
        <v>8</v>
      </c>
      <c r="L5" s="15"/>
      <c r="M5" s="15"/>
      <c r="N5" s="50"/>
      <c r="O5" s="23"/>
      <c r="P5" s="15"/>
      <c r="Q5" s="15"/>
      <c r="R5" s="27"/>
      <c r="S5" s="14"/>
      <c r="T5" s="14"/>
      <c r="U5" s="23"/>
      <c r="V5" s="23"/>
      <c r="W5" s="23"/>
      <c r="X5" s="16"/>
      <c r="Y5" s="23"/>
      <c r="Z5" s="16" t="s">
        <v>60</v>
      </c>
      <c r="AA5" s="23" t="s">
        <v>7</v>
      </c>
      <c r="AB5" s="24" t="s">
        <v>85</v>
      </c>
      <c r="AC5" s="24" t="s">
        <v>86</v>
      </c>
      <c r="AD5" s="24" t="s">
        <v>87</v>
      </c>
      <c r="AE5" s="24" t="s">
        <v>88</v>
      </c>
      <c r="AF5" s="24" t="s">
        <v>89</v>
      </c>
      <c r="AG5" s="14" t="s">
        <v>8</v>
      </c>
      <c r="AH5" s="15"/>
      <c r="AI5" s="15"/>
      <c r="AJ5" s="50"/>
      <c r="AK5" s="23"/>
      <c r="AL5" s="15"/>
      <c r="AM5" s="15"/>
      <c r="AN5" s="23"/>
      <c r="AO5" s="14"/>
    </row>
    <row r="6" spans="1:41" ht="14.25">
      <c r="A6" s="13"/>
      <c r="B6" s="14" t="s">
        <v>9</v>
      </c>
      <c r="C6" s="15"/>
      <c r="D6" s="16" t="s">
        <v>10</v>
      </c>
      <c r="E6" s="23"/>
      <c r="F6" s="23"/>
      <c r="G6" s="23"/>
      <c r="H6" s="23"/>
      <c r="I6" s="23"/>
      <c r="J6" s="27" t="s">
        <v>61</v>
      </c>
      <c r="K6" s="14" t="s">
        <v>11</v>
      </c>
      <c r="L6" s="16" t="s">
        <v>12</v>
      </c>
      <c r="M6" s="23" t="s">
        <v>13</v>
      </c>
      <c r="N6" s="51" t="s">
        <v>84</v>
      </c>
      <c r="O6" s="23" t="s">
        <v>62</v>
      </c>
      <c r="P6" s="23" t="s">
        <v>63</v>
      </c>
      <c r="Q6" s="51" t="s">
        <v>64</v>
      </c>
      <c r="R6" s="27" t="s">
        <v>65</v>
      </c>
      <c r="S6" s="14"/>
      <c r="T6" s="14" t="s">
        <v>14</v>
      </c>
      <c r="U6" s="16"/>
      <c r="V6" s="23"/>
      <c r="W6" s="23" t="s">
        <v>66</v>
      </c>
      <c r="X6" s="16" t="s">
        <v>67</v>
      </c>
      <c r="Y6" s="23"/>
      <c r="Z6" s="15"/>
      <c r="AA6" s="16" t="s">
        <v>10</v>
      </c>
      <c r="AB6" s="23"/>
      <c r="AC6" s="23"/>
      <c r="AD6" s="23"/>
      <c r="AE6" s="23"/>
      <c r="AF6" s="23"/>
      <c r="AG6" s="14" t="s">
        <v>11</v>
      </c>
      <c r="AH6" s="16" t="s">
        <v>12</v>
      </c>
      <c r="AI6" s="23" t="s">
        <v>13</v>
      </c>
      <c r="AJ6" s="51" t="s">
        <v>84</v>
      </c>
      <c r="AK6" s="23" t="s">
        <v>62</v>
      </c>
      <c r="AL6" s="23" t="s">
        <v>63</v>
      </c>
      <c r="AM6" s="51" t="s">
        <v>64</v>
      </c>
      <c r="AN6" s="16"/>
      <c r="AO6" s="23"/>
    </row>
    <row r="7" spans="1:41" ht="14.25">
      <c r="A7" s="13"/>
      <c r="B7" s="28"/>
      <c r="C7" s="29"/>
      <c r="D7" s="30" t="s">
        <v>68</v>
      </c>
      <c r="E7" s="31" t="s">
        <v>15</v>
      </c>
      <c r="F7" s="31" t="s">
        <v>16</v>
      </c>
      <c r="G7" s="31" t="s">
        <v>69</v>
      </c>
      <c r="H7" s="31" t="s">
        <v>70</v>
      </c>
      <c r="I7" s="31" t="s">
        <v>71</v>
      </c>
      <c r="J7" s="32" t="s">
        <v>72</v>
      </c>
      <c r="K7" s="33" t="s">
        <v>17</v>
      </c>
      <c r="L7" s="29"/>
      <c r="M7" s="29"/>
      <c r="N7" s="51" t="s">
        <v>18</v>
      </c>
      <c r="O7" s="31" t="s">
        <v>18</v>
      </c>
      <c r="P7" s="31" t="s">
        <v>73</v>
      </c>
      <c r="Q7" s="52" t="s">
        <v>74</v>
      </c>
      <c r="R7" s="32" t="s">
        <v>75</v>
      </c>
      <c r="S7" s="33" t="s">
        <v>76</v>
      </c>
      <c r="T7" s="33" t="s">
        <v>19</v>
      </c>
      <c r="U7" s="30" t="s">
        <v>77</v>
      </c>
      <c r="V7" s="30" t="s">
        <v>20</v>
      </c>
      <c r="W7" s="30" t="s">
        <v>21</v>
      </c>
      <c r="X7" s="30" t="s">
        <v>21</v>
      </c>
      <c r="Y7" s="30" t="s">
        <v>22</v>
      </c>
      <c r="Z7" s="29"/>
      <c r="AA7" s="30" t="s">
        <v>78</v>
      </c>
      <c r="AB7" s="31" t="s">
        <v>15</v>
      </c>
      <c r="AC7" s="31" t="s">
        <v>69</v>
      </c>
      <c r="AD7" s="31" t="s">
        <v>70</v>
      </c>
      <c r="AE7" s="31" t="s">
        <v>71</v>
      </c>
      <c r="AF7" s="31" t="s">
        <v>79</v>
      </c>
      <c r="AG7" s="33" t="s">
        <v>17</v>
      </c>
      <c r="AH7" s="29"/>
      <c r="AI7" s="29"/>
      <c r="AJ7" s="51" t="s">
        <v>18</v>
      </c>
      <c r="AK7" s="31" t="s">
        <v>80</v>
      </c>
      <c r="AL7" s="31" t="s">
        <v>73</v>
      </c>
      <c r="AM7" s="52" t="s">
        <v>74</v>
      </c>
      <c r="AN7" s="30" t="s">
        <v>23</v>
      </c>
      <c r="AO7" s="30" t="s">
        <v>24</v>
      </c>
    </row>
    <row r="8" spans="1:41" ht="14.25">
      <c r="A8" s="34" t="s">
        <v>25</v>
      </c>
      <c r="B8" s="12"/>
      <c r="C8" s="35">
        <f>+C9+C18</f>
        <v>44670921</v>
      </c>
      <c r="D8" s="36">
        <f>SUM(E8:J8)</f>
        <v>14680298</v>
      </c>
      <c r="E8" s="36">
        <f aca="true" t="shared" si="0" ref="E8:AO8">+E9+E18</f>
        <v>3643247</v>
      </c>
      <c r="F8" s="36">
        <f t="shared" si="0"/>
        <v>62755</v>
      </c>
      <c r="G8" s="36">
        <f t="shared" si="0"/>
        <v>344458</v>
      </c>
      <c r="H8" s="36">
        <f t="shared" si="0"/>
        <v>10601588</v>
      </c>
      <c r="I8" s="36">
        <f t="shared" si="0"/>
        <v>0</v>
      </c>
      <c r="J8" s="36">
        <f t="shared" si="0"/>
        <v>28250</v>
      </c>
      <c r="K8" s="36">
        <f>SUM(L8:M8)</f>
        <v>6935852</v>
      </c>
      <c r="L8" s="36">
        <f t="shared" si="0"/>
        <v>6583986</v>
      </c>
      <c r="M8" s="36">
        <f t="shared" si="0"/>
        <v>351866</v>
      </c>
      <c r="N8" s="36">
        <f>SUM(N9,N18)</f>
        <v>11137452</v>
      </c>
      <c r="O8" s="36">
        <f>SUM(P8:Q8)</f>
        <v>11684045</v>
      </c>
      <c r="P8" s="36">
        <f t="shared" si="0"/>
        <v>11414281</v>
      </c>
      <c r="Q8" s="36">
        <f t="shared" si="0"/>
        <v>269764</v>
      </c>
      <c r="R8" s="36">
        <f>+R9+R18</f>
        <v>0</v>
      </c>
      <c r="S8" s="36">
        <f t="shared" si="0"/>
        <v>167372</v>
      </c>
      <c r="T8" s="36">
        <f t="shared" si="0"/>
        <v>6500</v>
      </c>
      <c r="U8" s="36">
        <f t="shared" si="0"/>
        <v>22525833</v>
      </c>
      <c r="V8" s="36">
        <f t="shared" si="0"/>
        <v>999670</v>
      </c>
      <c r="W8" s="36">
        <f t="shared" si="0"/>
        <v>11206682</v>
      </c>
      <c r="X8" s="36">
        <f t="shared" si="0"/>
        <v>122908</v>
      </c>
      <c r="Y8" s="36">
        <f t="shared" si="0"/>
        <v>9809328</v>
      </c>
      <c r="Z8" s="36">
        <f t="shared" si="0"/>
        <v>5309512</v>
      </c>
      <c r="AA8" s="36">
        <f>SUM(AB8:AF8)</f>
        <v>109742</v>
      </c>
      <c r="AB8" s="36">
        <f t="shared" si="0"/>
        <v>2541</v>
      </c>
      <c r="AC8" s="36">
        <f>+AC9+AC18</f>
        <v>78154</v>
      </c>
      <c r="AD8" s="36">
        <f t="shared" si="0"/>
        <v>1745</v>
      </c>
      <c r="AE8" s="36">
        <f t="shared" si="0"/>
        <v>4802</v>
      </c>
      <c r="AF8" s="36">
        <f t="shared" si="0"/>
        <v>22500</v>
      </c>
      <c r="AG8" s="38">
        <f>SUM(AH8:AI8)</f>
        <v>0</v>
      </c>
      <c r="AH8" s="36"/>
      <c r="AI8" s="36"/>
      <c r="AJ8" s="36">
        <f t="shared" si="0"/>
        <v>4536</v>
      </c>
      <c r="AK8" s="36">
        <f>SUM(AL8:AM8)</f>
        <v>0</v>
      </c>
      <c r="AL8" s="36">
        <f t="shared" si="0"/>
        <v>0</v>
      </c>
      <c r="AM8" s="36">
        <f t="shared" si="0"/>
        <v>0</v>
      </c>
      <c r="AN8" s="36">
        <f t="shared" si="0"/>
        <v>5186984</v>
      </c>
      <c r="AO8" s="37">
        <f t="shared" si="0"/>
        <v>7660</v>
      </c>
    </row>
    <row r="9" spans="1:41" ht="13.5">
      <c r="A9" s="34" t="s">
        <v>26</v>
      </c>
      <c r="B9" s="12"/>
      <c r="C9" s="38">
        <f>SUM(C10:C17)</f>
        <v>36076544</v>
      </c>
      <c r="D9" s="38">
        <f aca="true" t="shared" si="1" ref="D9:D29">SUM(E9:J9)</f>
        <v>10824939</v>
      </c>
      <c r="E9" s="38">
        <f aca="true" t="shared" si="2" ref="E9:AO9">SUM(E10:E17)</f>
        <v>2437472</v>
      </c>
      <c r="F9" s="38">
        <f t="shared" si="2"/>
        <v>50816</v>
      </c>
      <c r="G9" s="38">
        <f t="shared" si="2"/>
        <v>344458</v>
      </c>
      <c r="H9" s="38">
        <f t="shared" si="2"/>
        <v>7992193</v>
      </c>
      <c r="I9" s="38">
        <f t="shared" si="2"/>
        <v>0</v>
      </c>
      <c r="J9" s="38">
        <f t="shared" si="2"/>
        <v>0</v>
      </c>
      <c r="K9" s="38">
        <f aca="true" t="shared" si="3" ref="K9:K29">SUM(L9:M9)</f>
        <v>5830968</v>
      </c>
      <c r="L9" s="38">
        <f t="shared" si="2"/>
        <v>5653412</v>
      </c>
      <c r="M9" s="38">
        <f t="shared" si="2"/>
        <v>177556</v>
      </c>
      <c r="N9" s="38">
        <f>SUM(N10:N17)</f>
        <v>9488917</v>
      </c>
      <c r="O9" s="38">
        <f>SUM(P9:Q9)</f>
        <v>9880894</v>
      </c>
      <c r="P9" s="38">
        <f t="shared" si="2"/>
        <v>9880894</v>
      </c>
      <c r="Q9" s="38">
        <f t="shared" si="2"/>
        <v>0</v>
      </c>
      <c r="R9" s="38">
        <f>SUM(R10:R17)</f>
        <v>0</v>
      </c>
      <c r="S9" s="38">
        <f t="shared" si="2"/>
        <v>50826</v>
      </c>
      <c r="T9" s="38">
        <f t="shared" si="2"/>
        <v>0</v>
      </c>
      <c r="U9" s="38">
        <f t="shared" si="2"/>
        <v>19736408</v>
      </c>
      <c r="V9" s="38">
        <f t="shared" si="2"/>
        <v>835268</v>
      </c>
      <c r="W9" s="38">
        <f t="shared" si="2"/>
        <v>8046691</v>
      </c>
      <c r="X9" s="38">
        <f t="shared" si="2"/>
        <v>4243</v>
      </c>
      <c r="Y9" s="38">
        <f t="shared" si="2"/>
        <v>7453934</v>
      </c>
      <c r="Z9" s="38">
        <f t="shared" si="2"/>
        <v>4038501</v>
      </c>
      <c r="AA9" s="38">
        <f aca="true" t="shared" si="4" ref="AA9:AA29">SUM(AB9:AF9)</f>
        <v>103579</v>
      </c>
      <c r="AB9" s="38">
        <f t="shared" si="2"/>
        <v>0</v>
      </c>
      <c r="AC9" s="38">
        <f>SUM(AC10:AC17)</f>
        <v>78154</v>
      </c>
      <c r="AD9" s="38">
        <f t="shared" si="2"/>
        <v>123</v>
      </c>
      <c r="AE9" s="38">
        <f t="shared" si="2"/>
        <v>2802</v>
      </c>
      <c r="AF9" s="38">
        <f t="shared" si="2"/>
        <v>22500</v>
      </c>
      <c r="AG9" s="38">
        <f>SUM(AH9:AI9)</f>
        <v>0</v>
      </c>
      <c r="AH9" s="38"/>
      <c r="AI9" s="38"/>
      <c r="AJ9" s="38">
        <f t="shared" si="2"/>
        <v>0</v>
      </c>
      <c r="AK9" s="38">
        <f aca="true" t="shared" si="5" ref="AK9:AK29">SUM(AL9:AM9)</f>
        <v>0</v>
      </c>
      <c r="AL9" s="38">
        <f t="shared" si="2"/>
        <v>0</v>
      </c>
      <c r="AM9" s="38">
        <f t="shared" si="2"/>
        <v>0</v>
      </c>
      <c r="AN9" s="38">
        <f t="shared" si="2"/>
        <v>3927262</v>
      </c>
      <c r="AO9" s="37">
        <f t="shared" si="2"/>
        <v>7660</v>
      </c>
    </row>
    <row r="10" spans="1:41" ht="13.5">
      <c r="A10" s="39" t="s">
        <v>27</v>
      </c>
      <c r="B10" s="40"/>
      <c r="C10" s="41">
        <v>8116996</v>
      </c>
      <c r="D10" s="41">
        <f t="shared" si="1"/>
        <v>877632</v>
      </c>
      <c r="E10" s="41">
        <v>652557</v>
      </c>
      <c r="F10" s="41"/>
      <c r="G10" s="41">
        <v>225075</v>
      </c>
      <c r="H10" s="41"/>
      <c r="I10" s="42"/>
      <c r="J10" s="42"/>
      <c r="K10" s="42">
        <f>SUM(L10:M10)</f>
        <v>1768282</v>
      </c>
      <c r="L10" s="42">
        <v>1750198</v>
      </c>
      <c r="M10" s="42">
        <v>18084</v>
      </c>
      <c r="N10" s="42">
        <v>2634729</v>
      </c>
      <c r="O10" s="42">
        <f>SUM(P10:Q10)</f>
        <v>2796751</v>
      </c>
      <c r="P10" s="42">
        <v>2796751</v>
      </c>
      <c r="Q10" s="42"/>
      <c r="R10" s="42"/>
      <c r="S10" s="42">
        <v>39602</v>
      </c>
      <c r="T10" s="42"/>
      <c r="U10" s="42">
        <v>5415814</v>
      </c>
      <c r="V10" s="42">
        <v>235197</v>
      </c>
      <c r="W10" s="42">
        <v>415018</v>
      </c>
      <c r="X10" s="42"/>
      <c r="Y10" s="42">
        <v>2050967</v>
      </c>
      <c r="Z10" s="42">
        <v>704750</v>
      </c>
      <c r="AA10" s="42">
        <f t="shared" si="4"/>
        <v>78154</v>
      </c>
      <c r="AB10" s="42"/>
      <c r="AC10" s="42">
        <v>78154</v>
      </c>
      <c r="AD10" s="42"/>
      <c r="AE10" s="42"/>
      <c r="AF10" s="42"/>
      <c r="AG10" s="42">
        <f>SUM(AH10:AI10)</f>
        <v>0</v>
      </c>
      <c r="AH10" s="42"/>
      <c r="AI10" s="42"/>
      <c r="AJ10" s="42"/>
      <c r="AK10" s="42">
        <f t="shared" si="5"/>
        <v>0</v>
      </c>
      <c r="AL10" s="42"/>
      <c r="AM10" s="42"/>
      <c r="AN10" s="42">
        <v>626596</v>
      </c>
      <c r="AO10" s="43"/>
    </row>
    <row r="11" spans="1:41" ht="13.5">
      <c r="A11" s="39" t="s">
        <v>28</v>
      </c>
      <c r="B11" s="40"/>
      <c r="C11" s="41">
        <v>3870121</v>
      </c>
      <c r="D11" s="41">
        <f t="shared" si="1"/>
        <v>1105937</v>
      </c>
      <c r="E11" s="41">
        <v>401343</v>
      </c>
      <c r="F11" s="41">
        <v>50816</v>
      </c>
      <c r="G11" s="41"/>
      <c r="H11" s="41">
        <v>653778</v>
      </c>
      <c r="I11" s="42"/>
      <c r="J11" s="42"/>
      <c r="K11" s="42">
        <f t="shared" si="3"/>
        <v>646308</v>
      </c>
      <c r="L11" s="42">
        <v>571249</v>
      </c>
      <c r="M11" s="42">
        <v>75059</v>
      </c>
      <c r="N11" s="42">
        <v>1027025</v>
      </c>
      <c r="O11" s="42">
        <f aca="true" t="shared" si="6" ref="O11:O29">SUM(P11:Q11)</f>
        <v>1090598</v>
      </c>
      <c r="P11" s="42">
        <v>1090598</v>
      </c>
      <c r="Q11" s="42"/>
      <c r="R11" s="42"/>
      <c r="S11" s="42">
        <v>253</v>
      </c>
      <c r="T11" s="42"/>
      <c r="U11" s="42">
        <v>2131263</v>
      </c>
      <c r="V11" s="42">
        <v>42186</v>
      </c>
      <c r="W11" s="42">
        <v>861443</v>
      </c>
      <c r="X11" s="42"/>
      <c r="Y11" s="42">
        <v>835229</v>
      </c>
      <c r="Z11" s="42">
        <v>1682133</v>
      </c>
      <c r="AA11" s="42">
        <f t="shared" si="4"/>
        <v>2802</v>
      </c>
      <c r="AB11" s="42"/>
      <c r="AC11" s="42"/>
      <c r="AD11" s="42"/>
      <c r="AE11" s="42">
        <v>2802</v>
      </c>
      <c r="AF11" s="42"/>
      <c r="AG11" s="42">
        <f aca="true" t="shared" si="7" ref="AG11:AG29">SUM(AH11:AI11)</f>
        <v>0</v>
      </c>
      <c r="AH11" s="42"/>
      <c r="AI11" s="42"/>
      <c r="AJ11" s="42"/>
      <c r="AK11" s="42">
        <f t="shared" si="5"/>
        <v>0</v>
      </c>
      <c r="AL11" s="42"/>
      <c r="AM11" s="42"/>
      <c r="AN11" s="42">
        <v>1679331</v>
      </c>
      <c r="AO11" s="43"/>
    </row>
    <row r="12" spans="1:41" ht="13.5">
      <c r="A12" s="39" t="s">
        <v>29</v>
      </c>
      <c r="B12" s="40"/>
      <c r="C12" s="41">
        <v>9932759</v>
      </c>
      <c r="D12" s="41">
        <f t="shared" si="1"/>
        <v>3690357</v>
      </c>
      <c r="E12" s="41">
        <v>485677</v>
      </c>
      <c r="F12" s="41"/>
      <c r="G12" s="41">
        <v>42811</v>
      </c>
      <c r="H12" s="41">
        <v>3161869</v>
      </c>
      <c r="I12" s="42"/>
      <c r="J12" s="42"/>
      <c r="K12" s="42">
        <f t="shared" si="3"/>
        <v>1449339</v>
      </c>
      <c r="L12" s="42">
        <v>1449339</v>
      </c>
      <c r="M12" s="42"/>
      <c r="N12" s="42">
        <v>2340041</v>
      </c>
      <c r="O12" s="42">
        <f t="shared" si="6"/>
        <v>2453022</v>
      </c>
      <c r="P12" s="42">
        <v>2453022</v>
      </c>
      <c r="Q12" s="42"/>
      <c r="R12" s="42"/>
      <c r="S12" s="42"/>
      <c r="T12" s="42"/>
      <c r="U12" s="42">
        <v>4996841</v>
      </c>
      <c r="V12" s="42">
        <v>218651</v>
      </c>
      <c r="W12" s="42">
        <v>3120663</v>
      </c>
      <c r="X12" s="42"/>
      <c r="Y12" s="42">
        <v>1596604</v>
      </c>
      <c r="Z12" s="42">
        <v>265238</v>
      </c>
      <c r="AA12" s="42">
        <f t="shared" si="4"/>
        <v>22500</v>
      </c>
      <c r="AB12" s="42"/>
      <c r="AC12" s="42"/>
      <c r="AD12" s="42"/>
      <c r="AE12" s="42"/>
      <c r="AF12" s="42">
        <v>22500</v>
      </c>
      <c r="AG12" s="42">
        <f t="shared" si="7"/>
        <v>0</v>
      </c>
      <c r="AH12" s="42"/>
      <c r="AI12" s="42"/>
      <c r="AJ12" s="42"/>
      <c r="AK12" s="42">
        <f t="shared" si="5"/>
        <v>0</v>
      </c>
      <c r="AL12" s="42"/>
      <c r="AM12" s="42"/>
      <c r="AN12" s="42">
        <v>242738</v>
      </c>
      <c r="AO12" s="43"/>
    </row>
    <row r="13" spans="1:41" ht="13.5">
      <c r="A13" s="39" t="s">
        <v>30</v>
      </c>
      <c r="B13" s="44"/>
      <c r="C13" s="41">
        <v>2558530</v>
      </c>
      <c r="D13" s="41">
        <f t="shared" si="1"/>
        <v>416710</v>
      </c>
      <c r="E13" s="41">
        <v>112489</v>
      </c>
      <c r="F13" s="41"/>
      <c r="G13" s="41">
        <v>76572</v>
      </c>
      <c r="H13" s="41">
        <v>227649</v>
      </c>
      <c r="I13" s="42"/>
      <c r="J13" s="42"/>
      <c r="K13" s="42">
        <f t="shared" si="3"/>
        <v>445791</v>
      </c>
      <c r="L13" s="42">
        <v>415462</v>
      </c>
      <c r="M13" s="42">
        <v>30329</v>
      </c>
      <c r="N13" s="42">
        <v>880804</v>
      </c>
      <c r="O13" s="42">
        <f t="shared" si="6"/>
        <v>810393</v>
      </c>
      <c r="P13" s="42">
        <v>810393</v>
      </c>
      <c r="Q13" s="42"/>
      <c r="R13" s="42"/>
      <c r="S13" s="42">
        <v>4832</v>
      </c>
      <c r="T13" s="42"/>
      <c r="U13" s="42">
        <v>1695361</v>
      </c>
      <c r="V13" s="42">
        <v>83757</v>
      </c>
      <c r="W13" s="42">
        <v>250154</v>
      </c>
      <c r="X13" s="42">
        <v>4243</v>
      </c>
      <c r="Y13" s="42">
        <v>525015</v>
      </c>
      <c r="Z13" s="42">
        <v>124761</v>
      </c>
      <c r="AA13" s="42">
        <f t="shared" si="4"/>
        <v>0</v>
      </c>
      <c r="AB13" s="42"/>
      <c r="AC13" s="42"/>
      <c r="AD13" s="42"/>
      <c r="AE13" s="42"/>
      <c r="AF13" s="42"/>
      <c r="AG13" s="42">
        <f t="shared" si="7"/>
        <v>0</v>
      </c>
      <c r="AH13" s="42"/>
      <c r="AI13" s="42"/>
      <c r="AJ13" s="42"/>
      <c r="AK13" s="42">
        <f t="shared" si="5"/>
        <v>0</v>
      </c>
      <c r="AL13" s="42"/>
      <c r="AM13" s="42"/>
      <c r="AN13" s="42">
        <v>117101</v>
      </c>
      <c r="AO13" s="43">
        <v>7660</v>
      </c>
    </row>
    <row r="14" spans="1:41" ht="13.5">
      <c r="A14" s="39" t="s">
        <v>31</v>
      </c>
      <c r="B14" s="44"/>
      <c r="C14" s="41">
        <v>2543132</v>
      </c>
      <c r="D14" s="41">
        <f t="shared" si="1"/>
        <v>624467</v>
      </c>
      <c r="E14" s="41">
        <v>86696</v>
      </c>
      <c r="F14" s="41"/>
      <c r="G14" s="41"/>
      <c r="H14" s="41">
        <v>537771</v>
      </c>
      <c r="I14" s="42"/>
      <c r="J14" s="42"/>
      <c r="K14" s="42">
        <f t="shared" si="3"/>
        <v>424960</v>
      </c>
      <c r="L14" s="42">
        <v>411940</v>
      </c>
      <c r="M14" s="42">
        <v>13020</v>
      </c>
      <c r="N14" s="42">
        <v>727402</v>
      </c>
      <c r="O14" s="42">
        <f t="shared" si="6"/>
        <v>761230</v>
      </c>
      <c r="P14" s="42">
        <v>761230</v>
      </c>
      <c r="Q14" s="42"/>
      <c r="R14" s="42"/>
      <c r="S14" s="42">
        <v>5073</v>
      </c>
      <c r="T14" s="42"/>
      <c r="U14" s="42">
        <v>1473590</v>
      </c>
      <c r="V14" s="42">
        <v>48266</v>
      </c>
      <c r="W14" s="42">
        <v>515797</v>
      </c>
      <c r="X14" s="42"/>
      <c r="Y14" s="42">
        <v>505479</v>
      </c>
      <c r="Z14" s="42">
        <v>648697</v>
      </c>
      <c r="AA14" s="42">
        <f t="shared" si="4"/>
        <v>0</v>
      </c>
      <c r="AB14" s="42"/>
      <c r="AC14" s="42"/>
      <c r="AD14" s="42"/>
      <c r="AE14" s="42"/>
      <c r="AF14" s="42"/>
      <c r="AG14" s="42">
        <f t="shared" si="7"/>
        <v>0</v>
      </c>
      <c r="AH14" s="42"/>
      <c r="AI14" s="42"/>
      <c r="AJ14" s="42"/>
      <c r="AK14" s="42">
        <f t="shared" si="5"/>
        <v>0</v>
      </c>
      <c r="AL14" s="42"/>
      <c r="AM14" s="42"/>
      <c r="AN14" s="42">
        <v>648697</v>
      </c>
      <c r="AO14" s="43"/>
    </row>
    <row r="15" spans="1:41" ht="13.5">
      <c r="A15" s="39" t="s">
        <v>32</v>
      </c>
      <c r="B15" s="44"/>
      <c r="C15" s="41">
        <v>2921556</v>
      </c>
      <c r="D15" s="41">
        <f t="shared" si="1"/>
        <v>1259016</v>
      </c>
      <c r="E15" s="41">
        <v>249016</v>
      </c>
      <c r="F15" s="41"/>
      <c r="G15" s="41"/>
      <c r="H15" s="41">
        <v>1010000</v>
      </c>
      <c r="I15" s="42"/>
      <c r="J15" s="42"/>
      <c r="K15" s="42">
        <f t="shared" si="3"/>
        <v>344033</v>
      </c>
      <c r="L15" s="42">
        <v>344033</v>
      </c>
      <c r="M15" s="42"/>
      <c r="N15" s="42">
        <v>632966</v>
      </c>
      <c r="O15" s="42">
        <f t="shared" si="6"/>
        <v>685032</v>
      </c>
      <c r="P15" s="42">
        <v>685032</v>
      </c>
      <c r="Q15" s="42"/>
      <c r="R15" s="42"/>
      <c r="S15" s="42">
        <v>509</v>
      </c>
      <c r="T15" s="42"/>
      <c r="U15" s="42">
        <v>1353503</v>
      </c>
      <c r="V15" s="42">
        <v>71611</v>
      </c>
      <c r="W15" s="42">
        <v>1088469</v>
      </c>
      <c r="X15" s="42"/>
      <c r="Y15" s="42">
        <v>407973</v>
      </c>
      <c r="Z15" s="42">
        <v>529749</v>
      </c>
      <c r="AA15" s="42">
        <f t="shared" si="4"/>
        <v>0</v>
      </c>
      <c r="AB15" s="42"/>
      <c r="AC15" s="42"/>
      <c r="AD15" s="42"/>
      <c r="AE15" s="42"/>
      <c r="AF15" s="42"/>
      <c r="AG15" s="42">
        <f t="shared" si="7"/>
        <v>0</v>
      </c>
      <c r="AH15" s="42"/>
      <c r="AI15" s="42"/>
      <c r="AJ15" s="42"/>
      <c r="AK15" s="42">
        <f t="shared" si="5"/>
        <v>0</v>
      </c>
      <c r="AL15" s="42"/>
      <c r="AM15" s="42"/>
      <c r="AN15" s="42">
        <v>529749</v>
      </c>
      <c r="AO15" s="43"/>
    </row>
    <row r="16" spans="1:41" ht="13.5">
      <c r="A16" s="39" t="s">
        <v>33</v>
      </c>
      <c r="B16" s="44"/>
      <c r="C16" s="41">
        <v>2015820</v>
      </c>
      <c r="D16" s="41">
        <f t="shared" si="1"/>
        <v>630295</v>
      </c>
      <c r="E16" s="41">
        <v>156094</v>
      </c>
      <c r="F16" s="41"/>
      <c r="G16" s="41"/>
      <c r="H16" s="41">
        <v>474201</v>
      </c>
      <c r="I16" s="42"/>
      <c r="J16" s="42"/>
      <c r="K16" s="42">
        <f t="shared" si="3"/>
        <v>320922</v>
      </c>
      <c r="L16" s="42">
        <v>319658</v>
      </c>
      <c r="M16" s="42">
        <v>1264</v>
      </c>
      <c r="N16" s="42">
        <v>509452</v>
      </c>
      <c r="O16" s="42">
        <f t="shared" si="6"/>
        <v>555007</v>
      </c>
      <c r="P16" s="42">
        <v>555007</v>
      </c>
      <c r="Q16" s="42"/>
      <c r="R16" s="42"/>
      <c r="S16" s="42">
        <v>144</v>
      </c>
      <c r="T16" s="42"/>
      <c r="U16" s="42">
        <v>1176462</v>
      </c>
      <c r="V16" s="42"/>
      <c r="W16" s="42">
        <v>468368</v>
      </c>
      <c r="X16" s="42"/>
      <c r="Y16" s="42">
        <v>370990</v>
      </c>
      <c r="Z16" s="42">
        <v>9354</v>
      </c>
      <c r="AA16" s="42">
        <f t="shared" si="4"/>
        <v>0</v>
      </c>
      <c r="AB16" s="42"/>
      <c r="AC16" s="42"/>
      <c r="AD16" s="42"/>
      <c r="AE16" s="42"/>
      <c r="AF16" s="42"/>
      <c r="AG16" s="42">
        <f t="shared" si="7"/>
        <v>0</v>
      </c>
      <c r="AH16" s="42"/>
      <c r="AI16" s="42"/>
      <c r="AJ16" s="42"/>
      <c r="AK16" s="42">
        <f t="shared" si="5"/>
        <v>0</v>
      </c>
      <c r="AL16" s="42"/>
      <c r="AM16" s="42"/>
      <c r="AN16" s="42">
        <v>9354</v>
      </c>
      <c r="AO16" s="43"/>
    </row>
    <row r="17" spans="1:41" ht="13.5">
      <c r="A17" s="39" t="s">
        <v>34</v>
      </c>
      <c r="B17" s="44"/>
      <c r="C17" s="41">
        <v>4117630</v>
      </c>
      <c r="D17" s="41">
        <f t="shared" si="1"/>
        <v>2220525</v>
      </c>
      <c r="E17" s="41">
        <v>293600</v>
      </c>
      <c r="F17" s="41"/>
      <c r="G17" s="41"/>
      <c r="H17" s="41">
        <v>1926925</v>
      </c>
      <c r="I17" s="42"/>
      <c r="J17" s="42"/>
      <c r="K17" s="42">
        <f t="shared" si="3"/>
        <v>431333</v>
      </c>
      <c r="L17" s="42">
        <v>391533</v>
      </c>
      <c r="M17" s="42">
        <v>39800</v>
      </c>
      <c r="N17" s="42">
        <v>736498</v>
      </c>
      <c r="O17" s="42">
        <f t="shared" si="6"/>
        <v>728861</v>
      </c>
      <c r="P17" s="42">
        <v>728861</v>
      </c>
      <c r="Q17" s="42"/>
      <c r="R17" s="42"/>
      <c r="S17" s="42">
        <v>413</v>
      </c>
      <c r="T17" s="42"/>
      <c r="U17" s="42">
        <v>1493574</v>
      </c>
      <c r="V17" s="42">
        <v>135600</v>
      </c>
      <c r="W17" s="42">
        <v>1326779</v>
      </c>
      <c r="X17" s="42"/>
      <c r="Y17" s="42">
        <v>1161677</v>
      </c>
      <c r="Z17" s="42">
        <v>73819</v>
      </c>
      <c r="AA17" s="42">
        <f t="shared" si="4"/>
        <v>123</v>
      </c>
      <c r="AB17" s="42"/>
      <c r="AC17" s="42"/>
      <c r="AD17" s="42">
        <v>123</v>
      </c>
      <c r="AE17" s="42"/>
      <c r="AF17" s="42"/>
      <c r="AG17" s="42">
        <f t="shared" si="7"/>
        <v>0</v>
      </c>
      <c r="AH17" s="42"/>
      <c r="AI17" s="42"/>
      <c r="AJ17" s="42"/>
      <c r="AK17" s="42">
        <f t="shared" si="5"/>
        <v>0</v>
      </c>
      <c r="AL17" s="42"/>
      <c r="AM17" s="42"/>
      <c r="AN17" s="42">
        <v>73696</v>
      </c>
      <c r="AO17" s="43"/>
    </row>
    <row r="18" spans="1:41" ht="13.5">
      <c r="A18" s="34" t="s">
        <v>35</v>
      </c>
      <c r="B18" s="45"/>
      <c r="C18" s="35">
        <f>SUM(C19:C29)</f>
        <v>8594377</v>
      </c>
      <c r="D18" s="36">
        <f t="shared" si="1"/>
        <v>3855359</v>
      </c>
      <c r="E18" s="36">
        <f aca="true" t="shared" si="8" ref="E18:J18">SUM(E19:E29)</f>
        <v>1205775</v>
      </c>
      <c r="F18" s="36">
        <f t="shared" si="8"/>
        <v>11939</v>
      </c>
      <c r="G18" s="36">
        <f t="shared" si="8"/>
        <v>0</v>
      </c>
      <c r="H18" s="36">
        <f t="shared" si="8"/>
        <v>2609395</v>
      </c>
      <c r="I18" s="36">
        <f t="shared" si="8"/>
        <v>0</v>
      </c>
      <c r="J18" s="36">
        <f t="shared" si="8"/>
        <v>28250</v>
      </c>
      <c r="K18" s="36">
        <f t="shared" si="3"/>
        <v>1104884</v>
      </c>
      <c r="L18" s="36">
        <f>SUM(L19:L29)</f>
        <v>930574</v>
      </c>
      <c r="M18" s="36">
        <f>SUM(M19:M29)</f>
        <v>174310</v>
      </c>
      <c r="N18" s="36">
        <f>SUM(N19:N29)</f>
        <v>1648535</v>
      </c>
      <c r="O18" s="36">
        <f t="shared" si="6"/>
        <v>1803151</v>
      </c>
      <c r="P18" s="36">
        <f aca="true" t="shared" si="9" ref="P18:Z18">SUM(P19:P29)</f>
        <v>1533387</v>
      </c>
      <c r="Q18" s="36">
        <f t="shared" si="9"/>
        <v>269764</v>
      </c>
      <c r="R18" s="36">
        <f t="shared" si="9"/>
        <v>0</v>
      </c>
      <c r="S18" s="36">
        <f t="shared" si="9"/>
        <v>116546</v>
      </c>
      <c r="T18" s="36">
        <f t="shared" si="9"/>
        <v>6500</v>
      </c>
      <c r="U18" s="36">
        <f t="shared" si="9"/>
        <v>2789425</v>
      </c>
      <c r="V18" s="36">
        <f t="shared" si="9"/>
        <v>164402</v>
      </c>
      <c r="W18" s="36">
        <f t="shared" si="9"/>
        <v>3159991</v>
      </c>
      <c r="X18" s="36">
        <f t="shared" si="9"/>
        <v>118665</v>
      </c>
      <c r="Y18" s="36">
        <f t="shared" si="9"/>
        <v>2355394</v>
      </c>
      <c r="Z18" s="36">
        <f t="shared" si="9"/>
        <v>1271011</v>
      </c>
      <c r="AA18" s="36">
        <f t="shared" si="4"/>
        <v>6163</v>
      </c>
      <c r="AB18" s="36">
        <f>SUM(AB19:AB29)</f>
        <v>2541</v>
      </c>
      <c r="AC18" s="36">
        <f>SUM(AC19:AC29)</f>
        <v>0</v>
      </c>
      <c r="AD18" s="36">
        <f>SUM(AD19:AD29)</f>
        <v>1622</v>
      </c>
      <c r="AE18" s="36">
        <f>SUM(AE19:AE29)</f>
        <v>2000</v>
      </c>
      <c r="AF18" s="36">
        <f>SUM(AF19:AF29)</f>
        <v>0</v>
      </c>
      <c r="AG18" s="36">
        <f t="shared" si="7"/>
        <v>0</v>
      </c>
      <c r="AH18" s="36"/>
      <c r="AI18" s="36"/>
      <c r="AJ18" s="36">
        <f>SUM(AJ19:AJ29)</f>
        <v>4536</v>
      </c>
      <c r="AK18" s="36">
        <f t="shared" si="5"/>
        <v>0</v>
      </c>
      <c r="AL18" s="36">
        <f>SUM(AL19:AL29)</f>
        <v>0</v>
      </c>
      <c r="AM18" s="36">
        <f>SUM(AM19:AM29)</f>
        <v>0</v>
      </c>
      <c r="AN18" s="36">
        <f>SUM(AN19:AN29)</f>
        <v>1259722</v>
      </c>
      <c r="AO18" s="37">
        <f>SUM(AO19:AO29)</f>
        <v>0</v>
      </c>
    </row>
    <row r="19" spans="1:41" ht="13.5">
      <c r="A19" s="39" t="s">
        <v>36</v>
      </c>
      <c r="B19" s="40"/>
      <c r="C19" s="42">
        <v>1667888</v>
      </c>
      <c r="D19" s="42">
        <f t="shared" si="1"/>
        <v>960499</v>
      </c>
      <c r="E19" s="42">
        <v>328927</v>
      </c>
      <c r="F19" s="42">
        <v>11939</v>
      </c>
      <c r="G19" s="42"/>
      <c r="H19" s="42">
        <v>597184</v>
      </c>
      <c r="I19" s="42"/>
      <c r="J19" s="42">
        <v>22449</v>
      </c>
      <c r="K19" s="42">
        <f t="shared" si="3"/>
        <v>164487</v>
      </c>
      <c r="L19" s="42">
        <v>164487</v>
      </c>
      <c r="M19" s="42"/>
      <c r="N19" s="42">
        <v>272832</v>
      </c>
      <c r="O19" s="42">
        <f t="shared" si="6"/>
        <v>269764</v>
      </c>
      <c r="P19" s="42"/>
      <c r="Q19" s="42">
        <v>269764</v>
      </c>
      <c r="R19" s="42"/>
      <c r="S19" s="42"/>
      <c r="T19" s="42"/>
      <c r="U19" s="42">
        <v>79574</v>
      </c>
      <c r="V19" s="42">
        <v>50082</v>
      </c>
      <c r="W19" s="42">
        <v>756184</v>
      </c>
      <c r="X19" s="42"/>
      <c r="Y19" s="42">
        <v>782048</v>
      </c>
      <c r="Z19" s="42">
        <v>430121</v>
      </c>
      <c r="AA19" s="42">
        <f t="shared" si="4"/>
        <v>46</v>
      </c>
      <c r="AB19" s="42"/>
      <c r="AC19" s="42"/>
      <c r="AD19" s="42">
        <v>46</v>
      </c>
      <c r="AE19" s="42"/>
      <c r="AF19" s="42"/>
      <c r="AG19" s="42">
        <f t="shared" si="7"/>
        <v>0</v>
      </c>
      <c r="AH19" s="42"/>
      <c r="AI19" s="42"/>
      <c r="AJ19" s="42">
        <v>1228</v>
      </c>
      <c r="AK19" s="42">
        <f t="shared" si="5"/>
        <v>0</v>
      </c>
      <c r="AL19" s="42"/>
      <c r="AM19" s="42"/>
      <c r="AN19" s="42">
        <v>428257</v>
      </c>
      <c r="AO19" s="43"/>
    </row>
    <row r="20" spans="1:41" ht="13.5">
      <c r="A20" s="39" t="s">
        <v>37</v>
      </c>
      <c r="B20" s="40"/>
      <c r="C20" s="42">
        <v>658159</v>
      </c>
      <c r="D20" s="42">
        <f t="shared" si="1"/>
        <v>333580</v>
      </c>
      <c r="E20" s="42">
        <v>100907</v>
      </c>
      <c r="F20" s="42"/>
      <c r="G20" s="42"/>
      <c r="H20" s="42">
        <v>232673</v>
      </c>
      <c r="I20" s="42"/>
      <c r="J20" s="42"/>
      <c r="K20" s="42">
        <f t="shared" si="3"/>
        <v>64595</v>
      </c>
      <c r="L20" s="42">
        <v>64595</v>
      </c>
      <c r="M20" s="42"/>
      <c r="N20" s="42">
        <v>133831</v>
      </c>
      <c r="O20" s="42">
        <f t="shared" si="6"/>
        <v>116153</v>
      </c>
      <c r="P20" s="42">
        <v>116153</v>
      </c>
      <c r="Q20" s="42"/>
      <c r="R20" s="42"/>
      <c r="S20" s="42">
        <v>10000</v>
      </c>
      <c r="T20" s="42"/>
      <c r="U20" s="42">
        <v>289951</v>
      </c>
      <c r="V20" s="42">
        <v>32439</v>
      </c>
      <c r="W20" s="42">
        <v>244431</v>
      </c>
      <c r="X20" s="42"/>
      <c r="Y20" s="42">
        <v>91338</v>
      </c>
      <c r="Z20" s="42">
        <v>129000</v>
      </c>
      <c r="AA20" s="42">
        <f t="shared" si="4"/>
        <v>0</v>
      </c>
      <c r="AB20" s="42"/>
      <c r="AC20" s="42"/>
      <c r="AD20" s="42"/>
      <c r="AE20" s="42"/>
      <c r="AF20" s="42"/>
      <c r="AG20" s="42">
        <f t="shared" si="7"/>
        <v>0</v>
      </c>
      <c r="AH20" s="42"/>
      <c r="AI20" s="42"/>
      <c r="AJ20" s="42"/>
      <c r="AK20" s="42">
        <f t="shared" si="5"/>
        <v>0</v>
      </c>
      <c r="AL20" s="42"/>
      <c r="AM20" s="42"/>
      <c r="AN20" s="42">
        <v>129000</v>
      </c>
      <c r="AO20" s="43"/>
    </row>
    <row r="21" spans="1:41" ht="13.5">
      <c r="A21" s="39" t="s">
        <v>38</v>
      </c>
      <c r="B21" s="44"/>
      <c r="C21" s="42">
        <v>358017</v>
      </c>
      <c r="D21" s="42">
        <f t="shared" si="1"/>
        <v>88489</v>
      </c>
      <c r="E21" s="42">
        <v>26408</v>
      </c>
      <c r="F21" s="42"/>
      <c r="G21" s="42"/>
      <c r="H21" s="42">
        <v>62081</v>
      </c>
      <c r="I21" s="42"/>
      <c r="J21" s="42"/>
      <c r="K21" s="42">
        <f t="shared" si="3"/>
        <v>72186</v>
      </c>
      <c r="L21" s="42">
        <v>72186</v>
      </c>
      <c r="M21" s="42"/>
      <c r="N21" s="42">
        <v>99385</v>
      </c>
      <c r="O21" s="42">
        <f t="shared" si="6"/>
        <v>97957</v>
      </c>
      <c r="P21" s="42">
        <v>97957</v>
      </c>
      <c r="Q21" s="42"/>
      <c r="R21" s="42"/>
      <c r="S21" s="42"/>
      <c r="T21" s="42"/>
      <c r="U21" s="42">
        <v>212244</v>
      </c>
      <c r="V21" s="42"/>
      <c r="W21" s="42">
        <v>84916</v>
      </c>
      <c r="X21" s="42"/>
      <c r="Y21" s="42">
        <v>60857</v>
      </c>
      <c r="Z21" s="42">
        <v>17970</v>
      </c>
      <c r="AA21" s="42">
        <f t="shared" si="4"/>
        <v>0</v>
      </c>
      <c r="AB21" s="42"/>
      <c r="AC21" s="42"/>
      <c r="AD21" s="42"/>
      <c r="AE21" s="42"/>
      <c r="AF21" s="42"/>
      <c r="AG21" s="42">
        <f t="shared" si="7"/>
        <v>0</v>
      </c>
      <c r="AH21" s="42"/>
      <c r="AI21" s="42"/>
      <c r="AJ21" s="42"/>
      <c r="AK21" s="42">
        <f t="shared" si="5"/>
        <v>0</v>
      </c>
      <c r="AL21" s="42"/>
      <c r="AM21" s="42"/>
      <c r="AN21" s="42">
        <v>17970</v>
      </c>
      <c r="AO21" s="43"/>
    </row>
    <row r="22" spans="1:41" ht="13.5">
      <c r="A22" s="39" t="s">
        <v>39</v>
      </c>
      <c r="B22" s="40"/>
      <c r="C22" s="42">
        <v>604925</v>
      </c>
      <c r="D22" s="42">
        <f t="shared" si="1"/>
        <v>239683</v>
      </c>
      <c r="E22" s="42">
        <v>61788</v>
      </c>
      <c r="F22" s="42"/>
      <c r="G22" s="42"/>
      <c r="H22" s="42">
        <v>177895</v>
      </c>
      <c r="I22" s="42"/>
      <c r="J22" s="42"/>
      <c r="K22" s="42">
        <f t="shared" si="3"/>
        <v>89773</v>
      </c>
      <c r="L22" s="42">
        <v>66258</v>
      </c>
      <c r="M22" s="42">
        <v>23515</v>
      </c>
      <c r="N22" s="42">
        <v>139221</v>
      </c>
      <c r="O22" s="42">
        <f t="shared" si="6"/>
        <v>136240</v>
      </c>
      <c r="P22" s="42">
        <v>136240</v>
      </c>
      <c r="Q22" s="42"/>
      <c r="R22" s="42"/>
      <c r="S22" s="42">
        <v>8</v>
      </c>
      <c r="T22" s="42"/>
      <c r="U22" s="42">
        <v>320006</v>
      </c>
      <c r="V22" s="42">
        <v>181</v>
      </c>
      <c r="W22" s="42">
        <v>205628</v>
      </c>
      <c r="X22" s="42">
        <v>7022</v>
      </c>
      <c r="Y22" s="42">
        <v>72088</v>
      </c>
      <c r="Z22" s="42">
        <v>49204</v>
      </c>
      <c r="AA22" s="42">
        <f t="shared" si="4"/>
        <v>0</v>
      </c>
      <c r="AB22" s="42"/>
      <c r="AC22" s="42"/>
      <c r="AD22" s="42"/>
      <c r="AE22" s="42"/>
      <c r="AF22" s="42"/>
      <c r="AG22" s="42">
        <f t="shared" si="7"/>
        <v>0</v>
      </c>
      <c r="AH22" s="42"/>
      <c r="AI22" s="42"/>
      <c r="AJ22" s="42"/>
      <c r="AK22" s="42">
        <f t="shared" si="5"/>
        <v>0</v>
      </c>
      <c r="AL22" s="42"/>
      <c r="AM22" s="42"/>
      <c r="AN22" s="42">
        <v>49204</v>
      </c>
      <c r="AO22" s="43"/>
    </row>
    <row r="23" spans="1:41" ht="13.5">
      <c r="A23" s="39" t="s">
        <v>40</v>
      </c>
      <c r="B23" s="44"/>
      <c r="C23" s="42">
        <v>1631692</v>
      </c>
      <c r="D23" s="42">
        <f t="shared" si="1"/>
        <v>783428</v>
      </c>
      <c r="E23" s="42">
        <v>240398</v>
      </c>
      <c r="F23" s="42"/>
      <c r="G23" s="42"/>
      <c r="H23" s="42">
        <v>543030</v>
      </c>
      <c r="I23" s="42"/>
      <c r="J23" s="42"/>
      <c r="K23" s="42">
        <f t="shared" si="3"/>
        <v>196559</v>
      </c>
      <c r="L23" s="42">
        <v>168868</v>
      </c>
      <c r="M23" s="42">
        <v>27691</v>
      </c>
      <c r="N23" s="42">
        <v>258622</v>
      </c>
      <c r="O23" s="42">
        <f t="shared" si="6"/>
        <v>313083</v>
      </c>
      <c r="P23" s="42">
        <v>313083</v>
      </c>
      <c r="Q23" s="42"/>
      <c r="R23" s="42"/>
      <c r="S23" s="42">
        <v>80000</v>
      </c>
      <c r="T23" s="42"/>
      <c r="U23" s="42">
        <v>758887</v>
      </c>
      <c r="V23" s="42">
        <v>21881</v>
      </c>
      <c r="W23" s="42">
        <v>588426</v>
      </c>
      <c r="X23" s="42">
        <v>20946</v>
      </c>
      <c r="Y23" s="42">
        <v>241552</v>
      </c>
      <c r="Z23" s="42">
        <v>264729</v>
      </c>
      <c r="AA23" s="42">
        <f t="shared" si="4"/>
        <v>0</v>
      </c>
      <c r="AB23" s="42"/>
      <c r="AC23" s="42"/>
      <c r="AD23" s="42"/>
      <c r="AE23" s="42"/>
      <c r="AF23" s="42"/>
      <c r="AG23" s="42">
        <f t="shared" si="7"/>
        <v>0</v>
      </c>
      <c r="AH23" s="42"/>
      <c r="AI23" s="42"/>
      <c r="AJ23" s="42"/>
      <c r="AK23" s="42">
        <f t="shared" si="5"/>
        <v>0</v>
      </c>
      <c r="AL23" s="42"/>
      <c r="AM23" s="42"/>
      <c r="AN23" s="42">
        <v>264729</v>
      </c>
      <c r="AO23" s="43"/>
    </row>
    <row r="24" spans="1:41" ht="13.5">
      <c r="A24" s="39" t="s">
        <v>41</v>
      </c>
      <c r="B24" s="40"/>
      <c r="C24" s="42">
        <v>739950</v>
      </c>
      <c r="D24" s="42">
        <f t="shared" si="1"/>
        <v>246346</v>
      </c>
      <c r="E24" s="42">
        <v>131807</v>
      </c>
      <c r="F24" s="42"/>
      <c r="G24" s="42"/>
      <c r="H24" s="42">
        <v>114539</v>
      </c>
      <c r="I24" s="42"/>
      <c r="J24" s="42"/>
      <c r="K24" s="42">
        <f t="shared" si="3"/>
        <v>87409</v>
      </c>
      <c r="L24" s="42">
        <v>87409</v>
      </c>
      <c r="M24" s="42"/>
      <c r="N24" s="42">
        <v>200149</v>
      </c>
      <c r="O24" s="42">
        <f t="shared" si="6"/>
        <v>206036</v>
      </c>
      <c r="P24" s="42">
        <v>206036</v>
      </c>
      <c r="Q24" s="42"/>
      <c r="R24" s="42"/>
      <c r="S24" s="42">
        <v>10</v>
      </c>
      <c r="T24" s="42"/>
      <c r="U24" s="42">
        <v>363011</v>
      </c>
      <c r="V24" s="42"/>
      <c r="W24" s="42">
        <v>235769</v>
      </c>
      <c r="X24" s="42">
        <v>10577</v>
      </c>
      <c r="Y24" s="42">
        <v>130593</v>
      </c>
      <c r="Z24" s="42">
        <v>219243</v>
      </c>
      <c r="AA24" s="42">
        <f t="shared" si="4"/>
        <v>0</v>
      </c>
      <c r="AB24" s="42"/>
      <c r="AC24" s="42"/>
      <c r="AD24" s="42"/>
      <c r="AE24" s="42"/>
      <c r="AF24" s="42"/>
      <c r="AG24" s="42">
        <f t="shared" si="7"/>
        <v>0</v>
      </c>
      <c r="AH24" s="42"/>
      <c r="AI24" s="42"/>
      <c r="AJ24" s="42">
        <v>3308</v>
      </c>
      <c r="AK24" s="42">
        <f t="shared" si="5"/>
        <v>0</v>
      </c>
      <c r="AL24" s="42"/>
      <c r="AM24" s="42"/>
      <c r="AN24" s="42">
        <v>215935</v>
      </c>
      <c r="AO24" s="43"/>
    </row>
    <row r="25" spans="1:41" ht="13.5">
      <c r="A25" s="39" t="s">
        <v>42</v>
      </c>
      <c r="B25" s="44"/>
      <c r="C25" s="42">
        <v>724738</v>
      </c>
      <c r="D25" s="42">
        <f t="shared" si="1"/>
        <v>194356</v>
      </c>
      <c r="E25" s="42">
        <v>65424</v>
      </c>
      <c r="F25" s="42"/>
      <c r="G25" s="42"/>
      <c r="H25" s="42">
        <v>128932</v>
      </c>
      <c r="I25" s="42"/>
      <c r="J25" s="42"/>
      <c r="K25" s="42">
        <f t="shared" si="3"/>
        <v>86593</v>
      </c>
      <c r="L25" s="42">
        <v>86593</v>
      </c>
      <c r="M25" s="42"/>
      <c r="N25" s="42">
        <v>177781</v>
      </c>
      <c r="O25" s="42">
        <f t="shared" si="6"/>
        <v>173905</v>
      </c>
      <c r="P25" s="42">
        <v>173905</v>
      </c>
      <c r="Q25" s="42"/>
      <c r="R25" s="42"/>
      <c r="S25" s="42">
        <v>26507</v>
      </c>
      <c r="T25" s="42"/>
      <c r="U25" s="42">
        <v>356757</v>
      </c>
      <c r="V25" s="42">
        <v>58606</v>
      </c>
      <c r="W25" s="42">
        <v>176215</v>
      </c>
      <c r="X25" s="42">
        <v>16700</v>
      </c>
      <c r="Y25" s="42">
        <v>116460</v>
      </c>
      <c r="Z25" s="42">
        <v>103275</v>
      </c>
      <c r="AA25" s="42">
        <f t="shared" si="4"/>
        <v>0</v>
      </c>
      <c r="AB25" s="42"/>
      <c r="AC25" s="42"/>
      <c r="AD25" s="42"/>
      <c r="AE25" s="42"/>
      <c r="AF25" s="42"/>
      <c r="AG25" s="42">
        <f t="shared" si="7"/>
        <v>0</v>
      </c>
      <c r="AH25" s="42"/>
      <c r="AI25" s="42"/>
      <c r="AJ25" s="42"/>
      <c r="AK25" s="42">
        <f t="shared" si="5"/>
        <v>0</v>
      </c>
      <c r="AL25" s="42"/>
      <c r="AM25" s="42"/>
      <c r="AN25" s="42">
        <v>103275</v>
      </c>
      <c r="AO25" s="43"/>
    </row>
    <row r="26" spans="1:41" ht="13.5">
      <c r="A26" s="39" t="s">
        <v>43</v>
      </c>
      <c r="B26" s="40"/>
      <c r="C26" s="42">
        <v>388142</v>
      </c>
      <c r="D26" s="42">
        <f t="shared" si="1"/>
        <v>207220</v>
      </c>
      <c r="E26" s="42">
        <v>67670</v>
      </c>
      <c r="F26" s="42"/>
      <c r="G26" s="42"/>
      <c r="H26" s="42">
        <v>139550</v>
      </c>
      <c r="I26" s="42"/>
      <c r="J26" s="42"/>
      <c r="K26" s="42">
        <f t="shared" si="3"/>
        <v>70557</v>
      </c>
      <c r="L26" s="42">
        <v>21057</v>
      </c>
      <c r="M26" s="42">
        <v>49500</v>
      </c>
      <c r="N26" s="42">
        <v>54106</v>
      </c>
      <c r="O26" s="42">
        <f t="shared" si="6"/>
        <v>56256</v>
      </c>
      <c r="P26" s="42">
        <v>56256</v>
      </c>
      <c r="Q26" s="42"/>
      <c r="R26" s="42"/>
      <c r="S26" s="42">
        <v>3</v>
      </c>
      <c r="T26" s="42"/>
      <c r="U26" s="42">
        <v>23151</v>
      </c>
      <c r="V26" s="42">
        <v>101</v>
      </c>
      <c r="W26" s="42">
        <v>199449</v>
      </c>
      <c r="X26" s="42">
        <v>32400</v>
      </c>
      <c r="Y26" s="42">
        <v>133041</v>
      </c>
      <c r="Z26" s="42">
        <v>5038</v>
      </c>
      <c r="AA26" s="42">
        <f t="shared" si="4"/>
        <v>0</v>
      </c>
      <c r="AB26" s="42"/>
      <c r="AC26" s="42"/>
      <c r="AD26" s="42"/>
      <c r="AE26" s="42"/>
      <c r="AF26" s="42"/>
      <c r="AG26" s="42">
        <f t="shared" si="7"/>
        <v>0</v>
      </c>
      <c r="AH26" s="42"/>
      <c r="AI26" s="42"/>
      <c r="AJ26" s="42"/>
      <c r="AK26" s="42">
        <f t="shared" si="5"/>
        <v>0</v>
      </c>
      <c r="AL26" s="42"/>
      <c r="AM26" s="42"/>
      <c r="AN26" s="42">
        <v>5038</v>
      </c>
      <c r="AO26" s="43"/>
    </row>
    <row r="27" spans="1:41" ht="13.5">
      <c r="A27" s="39" t="s">
        <v>44</v>
      </c>
      <c r="B27" s="40"/>
      <c r="C27" s="42">
        <v>372422</v>
      </c>
      <c r="D27" s="42">
        <f t="shared" si="1"/>
        <v>197837</v>
      </c>
      <c r="E27" s="42">
        <v>42230</v>
      </c>
      <c r="F27" s="42"/>
      <c r="G27" s="42"/>
      <c r="H27" s="42">
        <v>155607</v>
      </c>
      <c r="I27" s="42"/>
      <c r="J27" s="42"/>
      <c r="K27" s="42">
        <f t="shared" si="3"/>
        <v>34799</v>
      </c>
      <c r="L27" s="42">
        <v>30799</v>
      </c>
      <c r="M27" s="42">
        <v>4000</v>
      </c>
      <c r="N27" s="42">
        <v>64673</v>
      </c>
      <c r="O27" s="42">
        <f t="shared" si="6"/>
        <v>75113</v>
      </c>
      <c r="P27" s="42">
        <v>75113</v>
      </c>
      <c r="Q27" s="42"/>
      <c r="R27" s="42"/>
      <c r="S27" s="42"/>
      <c r="T27" s="42"/>
      <c r="U27" s="42">
        <v>83385</v>
      </c>
      <c r="V27" s="42"/>
      <c r="W27" s="42">
        <v>183874</v>
      </c>
      <c r="X27" s="42">
        <v>17963</v>
      </c>
      <c r="Y27" s="42">
        <v>87200</v>
      </c>
      <c r="Z27" s="42">
        <v>20528</v>
      </c>
      <c r="AA27" s="42">
        <f t="shared" si="4"/>
        <v>0</v>
      </c>
      <c r="AB27" s="42"/>
      <c r="AC27" s="42"/>
      <c r="AD27" s="42"/>
      <c r="AE27" s="42"/>
      <c r="AF27" s="42"/>
      <c r="AG27" s="42">
        <f t="shared" si="7"/>
        <v>0</v>
      </c>
      <c r="AH27" s="42"/>
      <c r="AI27" s="42"/>
      <c r="AJ27" s="42"/>
      <c r="AK27" s="42">
        <f t="shared" si="5"/>
        <v>0</v>
      </c>
      <c r="AL27" s="42"/>
      <c r="AM27" s="42"/>
      <c r="AN27" s="42">
        <v>20528</v>
      </c>
      <c r="AO27" s="43"/>
    </row>
    <row r="28" spans="1:41" ht="13.5">
      <c r="A28" s="39" t="s">
        <v>45</v>
      </c>
      <c r="B28" s="40"/>
      <c r="C28" s="42">
        <v>128486</v>
      </c>
      <c r="D28" s="42">
        <f t="shared" si="1"/>
        <v>74382</v>
      </c>
      <c r="E28" s="42">
        <v>19383</v>
      </c>
      <c r="F28" s="42"/>
      <c r="G28" s="42"/>
      <c r="H28" s="42">
        <v>54999</v>
      </c>
      <c r="I28" s="42"/>
      <c r="J28" s="42"/>
      <c r="K28" s="42">
        <f t="shared" si="3"/>
        <v>24906</v>
      </c>
      <c r="L28" s="42">
        <v>11849</v>
      </c>
      <c r="M28" s="42">
        <v>13057</v>
      </c>
      <c r="N28" s="42">
        <v>13383</v>
      </c>
      <c r="O28" s="42">
        <f t="shared" si="6"/>
        <v>15797</v>
      </c>
      <c r="P28" s="42">
        <v>15797</v>
      </c>
      <c r="Q28" s="42"/>
      <c r="R28" s="42"/>
      <c r="S28" s="42">
        <v>18</v>
      </c>
      <c r="T28" s="42"/>
      <c r="U28" s="42">
        <v>12445</v>
      </c>
      <c r="V28" s="42"/>
      <c r="W28" s="42">
        <v>74382</v>
      </c>
      <c r="X28" s="42">
        <v>13057</v>
      </c>
      <c r="Y28" s="42">
        <v>28602</v>
      </c>
      <c r="Z28" s="42">
        <v>3325</v>
      </c>
      <c r="AA28" s="42">
        <f t="shared" si="4"/>
        <v>0</v>
      </c>
      <c r="AB28" s="42"/>
      <c r="AC28" s="42"/>
      <c r="AD28" s="42"/>
      <c r="AE28" s="42"/>
      <c r="AF28" s="42"/>
      <c r="AG28" s="42">
        <f t="shared" si="7"/>
        <v>0</v>
      </c>
      <c r="AH28" s="42"/>
      <c r="AI28" s="42"/>
      <c r="AJ28" s="42"/>
      <c r="AK28" s="42">
        <f t="shared" si="5"/>
        <v>0</v>
      </c>
      <c r="AL28" s="42"/>
      <c r="AM28" s="42"/>
      <c r="AN28" s="42">
        <v>3325</v>
      </c>
      <c r="AO28" s="43"/>
    </row>
    <row r="29" spans="1:41" ht="13.5">
      <c r="A29" s="46" t="s">
        <v>46</v>
      </c>
      <c r="B29" s="47"/>
      <c r="C29" s="38">
        <v>1319958</v>
      </c>
      <c r="D29" s="38">
        <f t="shared" si="1"/>
        <v>529539</v>
      </c>
      <c r="E29" s="38">
        <v>120833</v>
      </c>
      <c r="F29" s="38"/>
      <c r="G29" s="38"/>
      <c r="H29" s="38">
        <v>402905</v>
      </c>
      <c r="I29" s="38"/>
      <c r="J29" s="38">
        <v>5801</v>
      </c>
      <c r="K29" s="38">
        <f t="shared" si="3"/>
        <v>213020</v>
      </c>
      <c r="L29" s="38">
        <v>156473</v>
      </c>
      <c r="M29" s="38">
        <v>56547</v>
      </c>
      <c r="N29" s="38">
        <v>234552</v>
      </c>
      <c r="O29" s="38">
        <f t="shared" si="6"/>
        <v>342847</v>
      </c>
      <c r="P29" s="38">
        <v>342847</v>
      </c>
      <c r="Q29" s="38"/>
      <c r="R29" s="38"/>
      <c r="S29" s="38"/>
      <c r="T29" s="38">
        <v>6500</v>
      </c>
      <c r="U29" s="38">
        <v>290014</v>
      </c>
      <c r="V29" s="38">
        <v>1112</v>
      </c>
      <c r="W29" s="38">
        <v>410717</v>
      </c>
      <c r="X29" s="38"/>
      <c r="Y29" s="38">
        <v>611615</v>
      </c>
      <c r="Z29" s="38">
        <v>28578</v>
      </c>
      <c r="AA29" s="38">
        <f t="shared" si="4"/>
        <v>6117</v>
      </c>
      <c r="AB29" s="38">
        <v>2541</v>
      </c>
      <c r="AC29" s="38"/>
      <c r="AD29" s="38">
        <v>1576</v>
      </c>
      <c r="AE29" s="38">
        <v>2000</v>
      </c>
      <c r="AF29" s="38"/>
      <c r="AG29" s="38">
        <f t="shared" si="7"/>
        <v>0</v>
      </c>
      <c r="AH29" s="38"/>
      <c r="AI29" s="38"/>
      <c r="AJ29" s="38"/>
      <c r="AK29" s="38">
        <f t="shared" si="5"/>
        <v>0</v>
      </c>
      <c r="AL29" s="38"/>
      <c r="AM29" s="38"/>
      <c r="AN29" s="38">
        <v>22461</v>
      </c>
      <c r="AO29" s="48"/>
    </row>
  </sheetData>
  <sheetProtection/>
  <mergeCells count="2">
    <mergeCell ref="AA3:AO3"/>
    <mergeCell ref="AB4:AF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&amp;C&amp;12普通第１８表　市町村別公営企業（法非適）等に対する繰出金等の状況&amp;R&amp;14&amp;Y（単位：千円）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2013-11-21T01:44:10Z</cp:lastPrinted>
  <dcterms:created xsi:type="dcterms:W3CDTF">2007-12-27T06:40:10Z</dcterms:created>
  <dcterms:modified xsi:type="dcterms:W3CDTF">2016-11-14T04:25:25Z</dcterms:modified>
  <cp:category/>
  <cp:version/>
  <cp:contentType/>
  <cp:contentStatus/>
</cp:coreProperties>
</file>