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55" activeTab="0"/>
  </bookViews>
  <sheets>
    <sheet name="普通15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'普通15表'!$A$3:$BB$29</definedName>
    <definedName name="_xlnm.Print_Titles" localSheetId="0">'普通15表'!$A:$B</definedName>
    <definedName name="財政力指数">#REF!</definedName>
    <definedName name="標準財政規模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<sst xmlns="http://schemas.openxmlformats.org/spreadsheetml/2006/main" count="91" uniqueCount="62">
  <si>
    <t>十</t>
  </si>
  <si>
    <t>類</t>
  </si>
  <si>
    <t>一</t>
  </si>
  <si>
    <t>二</t>
  </si>
  <si>
    <t>三</t>
  </si>
  <si>
    <t>四</t>
  </si>
  <si>
    <t>五</t>
  </si>
  <si>
    <t>七</t>
  </si>
  <si>
    <t>九</t>
  </si>
  <si>
    <t>その他事業費</t>
  </si>
  <si>
    <t>畜産業費</t>
  </si>
  <si>
    <t>水産業費</t>
  </si>
  <si>
    <t>計</t>
  </si>
  <si>
    <t>道路</t>
  </si>
  <si>
    <t>都市計画費</t>
  </si>
  <si>
    <t>型</t>
  </si>
  <si>
    <t>民 生 費</t>
  </si>
  <si>
    <t>橋りょう費</t>
  </si>
  <si>
    <t>諸支出金</t>
  </si>
  <si>
    <t>　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</si>
  <si>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</si>
  <si>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</si>
  <si>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</si>
  <si>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</si>
  <si>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</si>
  <si>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</si>
  <si>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</si>
  <si>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</si>
  <si>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</si>
  <si>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</si>
  <si>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</si>
  <si>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</si>
  <si>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</si>
  <si>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</si>
  <si>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</si>
  <si>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</si>
  <si>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</si>
  <si>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</si>
  <si>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</si>
  <si>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</si>
  <si>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</si>
  <si>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</si>
  <si>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補助事業費</t>
  </si>
  <si>
    <t>単独事業費</t>
  </si>
  <si>
    <t>農 業 費</t>
  </si>
  <si>
    <t>農 地 費</t>
  </si>
  <si>
    <t>林 業 費</t>
  </si>
  <si>
    <t>土木管理費</t>
  </si>
  <si>
    <t>河 川 費</t>
  </si>
  <si>
    <t>港 湾 費</t>
  </si>
  <si>
    <t>住 宅 費</t>
  </si>
  <si>
    <t>議 会 費</t>
  </si>
  <si>
    <t>総 務 費</t>
  </si>
  <si>
    <t>衛 生 費</t>
  </si>
  <si>
    <t>労 働 費</t>
  </si>
  <si>
    <t>商 工 費</t>
  </si>
  <si>
    <t>消 防 費</t>
  </si>
  <si>
    <t>教 育 費</t>
  </si>
  <si>
    <t>六　　　農　　　林　　　水　　　産　　　業　　　費</t>
  </si>
  <si>
    <t>八　　　　土　　　　木　　　　費</t>
  </si>
  <si>
    <t>単独事業費</t>
  </si>
  <si>
    <t>普通第１５表　市町村別目的別補助単独別普通建設事業費歳出内訳表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</si>
</sst>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¥&quot;#,##0;\-&quot;¥&quot;#,##0"/>
    <numFmt numFmtId="207" formatCode="&quot;¥&quot;#,##0;[Red]\-&quot;¥&quot;#,##0"/>
    <numFmt numFmtId="208" formatCode="&quot;¥&quot;#,##0.00;\-&quot;¥&quot;#,##0.00"/>
    <numFmt numFmtId="209" formatCode="&quot;¥&quot;#,##0.00;[Red]\-&quot;¥&quot;#,##0.00"/>
    <numFmt numFmtId="210" formatCode="_-&quot;¥&quot;* #,##0_-;\-&quot;¥&quot;* #,##0_-;_-&quot;¥&quot;* &quot;-&quot;_-;_-@_-"/>
    <numFmt numFmtId="211" formatCode="_-* #,##0_-;\-* #,##0_-;_-* &quot;-&quot;_-;_-@_-"/>
    <numFmt numFmtId="212" formatCode="_-&quot;¥&quot;* #,##0.00_-;\-&quot;¥&quot;* #,##0.00_-;_-&quot;¥&quot;* &quot;-&quot;??_-;_-@_-"/>
    <numFmt numFmtId="213" formatCode="_-* #,##0.00_-;\-* #,##0.00_-;_-* &quot;-&quot;??_-;_-@_-"/>
    <numFmt numFmtId="214" formatCode="#,###;[Red]&quot;△&quot;#,###"/>
  </numFmts>
  <fonts count="46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63" applyFont="1">
      <alignment/>
      <protection/>
    </xf>
    <xf numFmtId="0" fontId="6" fillId="0" borderId="0" xfId="63">
      <alignment/>
      <protection/>
    </xf>
    <xf numFmtId="0" fontId="5" fillId="0" borderId="0" xfId="63" applyFont="1" applyAlignment="1">
      <alignment/>
      <protection/>
    </xf>
    <xf numFmtId="0" fontId="5" fillId="0" borderId="0" xfId="63" applyFont="1" applyAlignment="1" quotePrefix="1">
      <alignment/>
      <protection/>
    </xf>
    <xf numFmtId="0" fontId="5" fillId="0" borderId="10" xfId="63" applyFont="1" applyBorder="1" applyAlignment="1">
      <alignment/>
      <protection/>
    </xf>
    <xf numFmtId="0" fontId="5" fillId="0" borderId="10" xfId="63" applyFont="1" applyBorder="1" applyAlignment="1" quotePrefix="1">
      <alignment/>
      <protection/>
    </xf>
    <xf numFmtId="0" fontId="10" fillId="0" borderId="11" xfId="63" applyFont="1" applyBorder="1">
      <alignment/>
      <protection/>
    </xf>
    <xf numFmtId="0" fontId="10" fillId="0" borderId="12" xfId="63" applyFont="1" applyBorder="1">
      <alignment/>
      <protection/>
    </xf>
    <xf numFmtId="0" fontId="10" fillId="0" borderId="13" xfId="63" applyFont="1" applyBorder="1">
      <alignment/>
      <protection/>
    </xf>
    <xf numFmtId="0" fontId="10" fillId="0" borderId="14" xfId="63" applyFont="1" applyBorder="1">
      <alignment/>
      <protection/>
    </xf>
    <xf numFmtId="0" fontId="10" fillId="0" borderId="15" xfId="63" applyFont="1" applyBorder="1">
      <alignment/>
      <protection/>
    </xf>
    <xf numFmtId="0" fontId="10" fillId="0" borderId="15" xfId="63" applyFont="1" applyBorder="1" applyAlignment="1">
      <alignment horizontal="centerContinuous"/>
      <protection/>
    </xf>
    <xf numFmtId="0" fontId="10" fillId="0" borderId="14" xfId="63" applyFont="1" applyBorder="1" applyAlignment="1">
      <alignment horizontal="centerContinuous"/>
      <protection/>
    </xf>
    <xf numFmtId="0" fontId="10" fillId="0" borderId="15" xfId="63" applyFont="1" applyBorder="1" applyAlignment="1" quotePrefix="1">
      <alignment horizontal="centerContinuous"/>
      <protection/>
    </xf>
    <xf numFmtId="0" fontId="10" fillId="0" borderId="13" xfId="63" applyFont="1" applyBorder="1" applyAlignment="1">
      <alignment horizontal="center"/>
      <protection/>
    </xf>
    <xf numFmtId="0" fontId="10" fillId="0" borderId="16" xfId="63" applyFont="1" applyBorder="1">
      <alignment/>
      <protection/>
    </xf>
    <xf numFmtId="0" fontId="10" fillId="0" borderId="17" xfId="63" applyFont="1" applyBorder="1" applyAlignment="1">
      <alignment horizontal="center"/>
      <protection/>
    </xf>
    <xf numFmtId="0" fontId="10" fillId="0" borderId="18" xfId="63" applyFont="1" applyBorder="1" applyAlignment="1">
      <alignment horizontal="center"/>
      <protection/>
    </xf>
    <xf numFmtId="0" fontId="10" fillId="0" borderId="12" xfId="63" applyFont="1" applyBorder="1" applyAlignment="1">
      <alignment horizontal="center"/>
      <protection/>
    </xf>
    <xf numFmtId="0" fontId="10" fillId="0" borderId="0" xfId="63" applyFont="1" applyBorder="1" applyAlignment="1">
      <alignment horizontal="center"/>
      <protection/>
    </xf>
    <xf numFmtId="0" fontId="10" fillId="0" borderId="18" xfId="63" applyFont="1" applyBorder="1">
      <alignment/>
      <protection/>
    </xf>
    <xf numFmtId="0" fontId="10" fillId="0" borderId="18" xfId="63" applyFont="1" applyBorder="1" applyAlignment="1" quotePrefix="1">
      <alignment horizontal="center"/>
      <protection/>
    </xf>
    <xf numFmtId="0" fontId="10" fillId="0" borderId="0" xfId="63" applyFont="1" applyBorder="1" applyAlignment="1" quotePrefix="1">
      <alignment horizontal="center"/>
      <protection/>
    </xf>
    <xf numFmtId="0" fontId="10" fillId="0" borderId="19" xfId="63" applyFont="1" applyBorder="1">
      <alignment/>
      <protection/>
    </xf>
    <xf numFmtId="0" fontId="10" fillId="0" borderId="20" xfId="63" applyFont="1" applyBorder="1" applyAlignment="1">
      <alignment horizontal="center"/>
      <protection/>
    </xf>
    <xf numFmtId="0" fontId="10" fillId="0" borderId="19" xfId="63" applyFont="1" applyBorder="1" applyAlignment="1">
      <alignment horizontal="center"/>
      <protection/>
    </xf>
    <xf numFmtId="0" fontId="10" fillId="0" borderId="19" xfId="63" applyFont="1" applyBorder="1" applyAlignment="1" quotePrefix="1">
      <alignment horizontal="center"/>
      <protection/>
    </xf>
    <xf numFmtId="0" fontId="10" fillId="0" borderId="10" xfId="63" applyFont="1" applyBorder="1" applyAlignment="1">
      <alignment horizontal="center"/>
      <protection/>
    </xf>
    <xf numFmtId="0" fontId="10" fillId="0" borderId="20" xfId="63" applyFont="1" applyBorder="1">
      <alignment/>
      <protection/>
    </xf>
    <xf numFmtId="0" fontId="10" fillId="0" borderId="21" xfId="63" applyFont="1" applyBorder="1" applyAlignment="1">
      <alignment horizontal="centerContinuous"/>
      <protection/>
    </xf>
    <xf numFmtId="41" fontId="11" fillId="0" borderId="21" xfId="63" applyNumberFormat="1" applyFont="1" applyBorder="1" applyAlignment="1">
      <alignment/>
      <protection/>
    </xf>
    <xf numFmtId="41" fontId="11" fillId="0" borderId="15" xfId="63" applyNumberFormat="1" applyFont="1" applyBorder="1" applyAlignment="1">
      <alignment/>
      <protection/>
    </xf>
    <xf numFmtId="41" fontId="11" fillId="0" borderId="14" xfId="63" applyNumberFormat="1" applyFont="1" applyBorder="1" applyAlignment="1">
      <alignment/>
      <protection/>
    </xf>
    <xf numFmtId="41" fontId="11" fillId="0" borderId="22" xfId="63" applyNumberFormat="1" applyFont="1" applyBorder="1">
      <alignment/>
      <protection/>
    </xf>
    <xf numFmtId="41" fontId="11" fillId="0" borderId="10" xfId="63" applyNumberFormat="1" applyFont="1" applyBorder="1">
      <alignment/>
      <protection/>
    </xf>
    <xf numFmtId="41" fontId="11" fillId="0" borderId="20" xfId="63" applyNumberFormat="1" applyFont="1" applyBorder="1">
      <alignment/>
      <protection/>
    </xf>
    <xf numFmtId="0" fontId="10" fillId="0" borderId="16" xfId="62" applyFont="1" applyBorder="1" applyAlignment="1">
      <alignment horizontal="center"/>
      <protection/>
    </xf>
    <xf numFmtId="0" fontId="12" fillId="0" borderId="17" xfId="61" applyFont="1" applyBorder="1">
      <alignment/>
      <protection/>
    </xf>
    <xf numFmtId="41" fontId="11" fillId="0" borderId="16" xfId="63" applyNumberFormat="1" applyFont="1" applyBorder="1">
      <alignment/>
      <protection/>
    </xf>
    <xf numFmtId="41" fontId="11" fillId="0" borderId="0" xfId="63" applyNumberFormat="1" applyFont="1" applyBorder="1">
      <alignment/>
      <protection/>
    </xf>
    <xf numFmtId="41" fontId="11" fillId="0" borderId="18" xfId="63" applyNumberFormat="1" applyFont="1" applyBorder="1">
      <alignment/>
      <protection/>
    </xf>
    <xf numFmtId="0" fontId="12" fillId="0" borderId="17" xfId="61" applyFont="1" applyBorder="1" applyAlignment="1">
      <alignment horizontal="left"/>
      <protection/>
    </xf>
    <xf numFmtId="0" fontId="10" fillId="0" borderId="16" xfId="62" applyFont="1" applyBorder="1" applyAlignment="1" quotePrefix="1">
      <alignment horizontal="center"/>
      <protection/>
    </xf>
    <xf numFmtId="0" fontId="10" fillId="0" borderId="21" xfId="62" applyFont="1" applyBorder="1" applyAlignment="1">
      <alignment horizontal="centerContinuous"/>
      <protection/>
    </xf>
    <xf numFmtId="0" fontId="12" fillId="0" borderId="14" xfId="61" applyFont="1" applyBorder="1" applyAlignment="1">
      <alignment horizontal="centerContinuous"/>
      <protection/>
    </xf>
    <xf numFmtId="41" fontId="11" fillId="0" borderId="21" xfId="63" applyNumberFormat="1" applyFont="1" applyBorder="1">
      <alignment/>
      <protection/>
    </xf>
    <xf numFmtId="41" fontId="11" fillId="0" borderId="15" xfId="63" applyNumberFormat="1" applyFont="1" applyBorder="1">
      <alignment/>
      <protection/>
    </xf>
    <xf numFmtId="41" fontId="11" fillId="0" borderId="14" xfId="63" applyNumberFormat="1" applyFont="1" applyBorder="1">
      <alignment/>
      <protection/>
    </xf>
    <xf numFmtId="0" fontId="10" fillId="0" borderId="22" xfId="62" applyFont="1" applyBorder="1" applyAlignment="1">
      <alignment horizontal="center"/>
      <protection/>
    </xf>
    <xf numFmtId="0" fontId="12" fillId="0" borderId="19" xfId="61" applyFont="1" applyBorder="1" applyAlignment="1">
      <alignment horizontal="lef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h15_02" xfId="61"/>
    <cellStyle name="標準_コピーh15_12" xfId="62"/>
    <cellStyle name="標準_コピーh15_15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42900"/>
          <a:ext cx="809625" cy="904875"/>
          <a:chOff x="72" y="95"/>
          <a:chExt cx="85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04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9" y="123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5" y="139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0" y="154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3" y="95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1" y="123"/>
            <a:ext cx="17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9"/>
  <sheetViews>
    <sheetView showGridLine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:BB29"/>
    </sheetView>
  </sheetViews>
  <sheetFormatPr defaultColWidth="9.00390625" defaultRowHeight="13.5"/>
  <cols>
    <col min="1" max="1" width="10.625" style="1" customWidth="1"/>
    <col min="2" max="2" width="5.00390625" style="1" customWidth="1"/>
    <col min="3" max="54" width="11.625" style="2" customWidth="1"/>
    <col min="55" max="16384" width="9.00390625" style="1" customWidth="1"/>
  </cols>
  <sheetData>
    <row r="1" spans="1:53" s="3" customFormat="1" ht="13.5">
      <c r="A1" s="3" t="s">
        <v>61</v>
      </c>
      <c r="G1" s="4"/>
      <c r="J1" s="4"/>
      <c r="V1" s="4"/>
      <c r="Y1" s="4"/>
      <c r="AM1" s="4"/>
      <c r="AP1" s="4"/>
      <c r="AX1" s="4"/>
      <c r="BA1" s="4"/>
    </row>
    <row r="2" spans="3:54" s="3" customFormat="1" ht="13.5">
      <c r="C2" s="5"/>
      <c r="D2" s="5"/>
      <c r="E2" s="5"/>
      <c r="F2" s="5"/>
      <c r="G2" s="5"/>
      <c r="H2" s="6"/>
      <c r="I2" s="6"/>
      <c r="J2" s="5"/>
      <c r="K2" s="5"/>
      <c r="L2" s="5"/>
      <c r="M2" s="5"/>
      <c r="N2" s="5"/>
      <c r="O2" s="5"/>
      <c r="P2" s="5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6"/>
      <c r="AX2" s="5"/>
      <c r="AY2" s="5"/>
      <c r="AZ2" s="5"/>
      <c r="BA2" s="5"/>
      <c r="BB2" s="6"/>
    </row>
    <row r="3" spans="1:54" ht="14.25">
      <c r="A3" s="7"/>
      <c r="B3" s="8"/>
      <c r="C3" s="9"/>
      <c r="D3" s="10"/>
      <c r="E3" s="9"/>
      <c r="F3" s="11"/>
      <c r="G3" s="11"/>
      <c r="H3" s="10"/>
      <c r="I3" s="9"/>
      <c r="J3" s="11"/>
      <c r="K3" s="11"/>
      <c r="L3" s="10"/>
      <c r="M3" s="9"/>
      <c r="N3" s="11"/>
      <c r="O3" s="11"/>
      <c r="P3" s="10"/>
      <c r="Q3" s="9"/>
      <c r="R3" s="12"/>
      <c r="S3" s="12"/>
      <c r="T3" s="13"/>
      <c r="U3" s="14" t="s">
        <v>58</v>
      </c>
      <c r="V3" s="12"/>
      <c r="W3" s="12"/>
      <c r="X3" s="12"/>
      <c r="Y3" s="12"/>
      <c r="Z3" s="12"/>
      <c r="AA3" s="12"/>
      <c r="AB3" s="12"/>
      <c r="AC3" s="13"/>
      <c r="AD3" s="9"/>
      <c r="AE3" s="11"/>
      <c r="AF3" s="11"/>
      <c r="AG3" s="10"/>
      <c r="AH3" s="14" t="s">
        <v>59</v>
      </c>
      <c r="AI3" s="12"/>
      <c r="AJ3" s="12"/>
      <c r="AK3" s="14"/>
      <c r="AL3" s="12"/>
      <c r="AM3" s="12"/>
      <c r="AN3" s="12"/>
      <c r="AO3" s="12"/>
      <c r="AP3" s="12"/>
      <c r="AQ3" s="12"/>
      <c r="AR3" s="13"/>
      <c r="AS3" s="9"/>
      <c r="AT3" s="11"/>
      <c r="AU3" s="11"/>
      <c r="AV3" s="10"/>
      <c r="AW3" s="7"/>
      <c r="AX3" s="12"/>
      <c r="AY3" s="12"/>
      <c r="AZ3" s="13"/>
      <c r="BA3" s="15" t="s">
        <v>0</v>
      </c>
      <c r="BB3" s="10"/>
    </row>
    <row r="4" spans="1:54" ht="14.25">
      <c r="A4" s="16"/>
      <c r="B4" s="17" t="s">
        <v>1</v>
      </c>
      <c r="C4" s="18" t="s">
        <v>2</v>
      </c>
      <c r="D4" s="18"/>
      <c r="E4" s="18" t="s">
        <v>3</v>
      </c>
      <c r="F4" s="19"/>
      <c r="G4" s="19"/>
      <c r="H4" s="18"/>
      <c r="I4" s="20" t="s">
        <v>4</v>
      </c>
      <c r="J4" s="19"/>
      <c r="K4" s="21"/>
      <c r="L4" s="21"/>
      <c r="M4" s="18" t="s">
        <v>5</v>
      </c>
      <c r="N4" s="8"/>
      <c r="O4" s="21"/>
      <c r="P4" s="21"/>
      <c r="Q4" s="18" t="s">
        <v>6</v>
      </c>
      <c r="R4" s="8"/>
      <c r="S4" s="21"/>
      <c r="T4" s="21"/>
      <c r="U4" s="21"/>
      <c r="V4" s="21"/>
      <c r="W4" s="21"/>
      <c r="X4" s="21"/>
      <c r="Y4" s="21"/>
      <c r="Z4" s="21"/>
      <c r="AA4" s="8"/>
      <c r="AB4" s="21"/>
      <c r="AC4" s="21"/>
      <c r="AD4" s="18" t="s">
        <v>7</v>
      </c>
      <c r="AE4" s="8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8"/>
      <c r="AQ4" s="21"/>
      <c r="AR4" s="21"/>
      <c r="AS4" s="18" t="s">
        <v>8</v>
      </c>
      <c r="AT4" s="19"/>
      <c r="AU4" s="18"/>
      <c r="AV4" s="18"/>
      <c r="AW4" s="18" t="s">
        <v>0</v>
      </c>
      <c r="AX4" s="8"/>
      <c r="AY4" s="21"/>
      <c r="AZ4" s="21"/>
      <c r="BA4" s="18" t="s">
        <v>2</v>
      </c>
      <c r="BB4" s="21"/>
    </row>
    <row r="5" spans="1:54" ht="14.25">
      <c r="A5" s="16"/>
      <c r="B5" s="17"/>
      <c r="C5" s="18"/>
      <c r="D5" s="18" t="s">
        <v>60</v>
      </c>
      <c r="E5" s="18"/>
      <c r="F5" s="17" t="s">
        <v>42</v>
      </c>
      <c r="G5" s="17" t="s">
        <v>43</v>
      </c>
      <c r="H5" s="18" t="s">
        <v>9</v>
      </c>
      <c r="I5" s="20"/>
      <c r="J5" s="17" t="s">
        <v>42</v>
      </c>
      <c r="K5" s="18" t="s">
        <v>43</v>
      </c>
      <c r="L5" s="18" t="s">
        <v>9</v>
      </c>
      <c r="M5" s="21"/>
      <c r="N5" s="17" t="s">
        <v>42</v>
      </c>
      <c r="O5" s="18" t="s">
        <v>43</v>
      </c>
      <c r="P5" s="18" t="s">
        <v>9</v>
      </c>
      <c r="Q5" s="21"/>
      <c r="R5" s="17" t="s">
        <v>42</v>
      </c>
      <c r="S5" s="18" t="s">
        <v>43</v>
      </c>
      <c r="T5" s="18" t="s">
        <v>9</v>
      </c>
      <c r="U5" s="22" t="s">
        <v>44</v>
      </c>
      <c r="V5" s="18" t="s">
        <v>10</v>
      </c>
      <c r="W5" s="22" t="s">
        <v>45</v>
      </c>
      <c r="X5" s="22" t="s">
        <v>46</v>
      </c>
      <c r="Y5" s="22" t="s">
        <v>11</v>
      </c>
      <c r="Z5" s="18" t="s">
        <v>12</v>
      </c>
      <c r="AA5" s="17" t="s">
        <v>42</v>
      </c>
      <c r="AB5" s="18" t="s">
        <v>43</v>
      </c>
      <c r="AC5" s="18" t="s">
        <v>9</v>
      </c>
      <c r="AD5" s="21"/>
      <c r="AE5" s="17" t="s">
        <v>42</v>
      </c>
      <c r="AF5" s="18" t="s">
        <v>43</v>
      </c>
      <c r="AG5" s="18" t="s">
        <v>9</v>
      </c>
      <c r="AH5" s="18" t="s">
        <v>47</v>
      </c>
      <c r="AI5" s="22" t="s">
        <v>13</v>
      </c>
      <c r="AJ5" s="22" t="s">
        <v>48</v>
      </c>
      <c r="AK5" s="18" t="s">
        <v>49</v>
      </c>
      <c r="AL5" s="18" t="s">
        <v>14</v>
      </c>
      <c r="AM5" s="22" t="s">
        <v>50</v>
      </c>
      <c r="AN5" s="18" t="s">
        <v>9</v>
      </c>
      <c r="AO5" s="18" t="s">
        <v>12</v>
      </c>
      <c r="AP5" s="17" t="s">
        <v>42</v>
      </c>
      <c r="AQ5" s="18" t="s">
        <v>43</v>
      </c>
      <c r="AR5" s="18" t="s">
        <v>9</v>
      </c>
      <c r="AS5" s="18"/>
      <c r="AT5" s="17" t="s">
        <v>42</v>
      </c>
      <c r="AU5" s="18" t="s">
        <v>43</v>
      </c>
      <c r="AV5" s="18" t="s">
        <v>9</v>
      </c>
      <c r="AW5" s="18"/>
      <c r="AX5" s="17" t="s">
        <v>42</v>
      </c>
      <c r="AY5" s="18" t="s">
        <v>43</v>
      </c>
      <c r="AZ5" s="18" t="s">
        <v>9</v>
      </c>
      <c r="BA5" s="18"/>
      <c r="BB5" s="18" t="s">
        <v>43</v>
      </c>
    </row>
    <row r="6" spans="1:54" ht="14.25">
      <c r="A6" s="16"/>
      <c r="B6" s="17" t="s">
        <v>15</v>
      </c>
      <c r="C6" s="22" t="s">
        <v>51</v>
      </c>
      <c r="D6" s="18"/>
      <c r="E6" s="22" t="s">
        <v>52</v>
      </c>
      <c r="F6" s="17"/>
      <c r="G6" s="17"/>
      <c r="H6" s="18"/>
      <c r="I6" s="23" t="s">
        <v>16</v>
      </c>
      <c r="J6" s="17"/>
      <c r="K6" s="18"/>
      <c r="L6" s="18"/>
      <c r="M6" s="22" t="s">
        <v>53</v>
      </c>
      <c r="N6" s="17"/>
      <c r="O6" s="18"/>
      <c r="P6" s="18"/>
      <c r="Q6" s="22" t="s">
        <v>54</v>
      </c>
      <c r="R6" s="17"/>
      <c r="S6" s="18"/>
      <c r="T6" s="18"/>
      <c r="U6" s="21"/>
      <c r="V6" s="21"/>
      <c r="W6" s="21"/>
      <c r="X6" s="21"/>
      <c r="Y6" s="21"/>
      <c r="Z6" s="21"/>
      <c r="AA6" s="17"/>
      <c r="AB6" s="21"/>
      <c r="AC6" s="21"/>
      <c r="AD6" s="22" t="s">
        <v>55</v>
      </c>
      <c r="AE6" s="17"/>
      <c r="AF6" s="18"/>
      <c r="AG6" s="18"/>
      <c r="AH6" s="22"/>
      <c r="AI6" s="22" t="s">
        <v>17</v>
      </c>
      <c r="AJ6" s="21"/>
      <c r="AK6" s="21"/>
      <c r="AL6" s="21"/>
      <c r="AM6" s="21"/>
      <c r="AN6" s="21"/>
      <c r="AO6" s="21"/>
      <c r="AP6" s="17"/>
      <c r="AQ6" s="18"/>
      <c r="AR6" s="18"/>
      <c r="AS6" s="22" t="s">
        <v>56</v>
      </c>
      <c r="AT6" s="17"/>
      <c r="AU6" s="18"/>
      <c r="AV6" s="18"/>
      <c r="AW6" s="22" t="s">
        <v>57</v>
      </c>
      <c r="AX6" s="17"/>
      <c r="AY6" s="18"/>
      <c r="AZ6" s="18"/>
      <c r="BA6" s="22" t="s">
        <v>18</v>
      </c>
      <c r="BB6" s="18"/>
    </row>
    <row r="7" spans="1:54" ht="14.25">
      <c r="A7" s="16"/>
      <c r="B7" s="24"/>
      <c r="C7" s="25"/>
      <c r="D7" s="25"/>
      <c r="E7" s="25"/>
      <c r="F7" s="26"/>
      <c r="G7" s="27"/>
      <c r="H7" s="25" t="s">
        <v>19</v>
      </c>
      <c r="I7" s="28"/>
      <c r="J7" s="26"/>
      <c r="K7" s="25"/>
      <c r="L7" s="29"/>
      <c r="M7" s="29"/>
      <c r="N7" s="26"/>
      <c r="O7" s="25"/>
      <c r="P7" s="29"/>
      <c r="Q7" s="29"/>
      <c r="R7" s="26"/>
      <c r="S7" s="25"/>
      <c r="T7" s="29"/>
      <c r="U7" s="29"/>
      <c r="V7" s="29"/>
      <c r="W7" s="29"/>
      <c r="X7" s="29"/>
      <c r="Y7" s="29"/>
      <c r="Z7" s="29"/>
      <c r="AA7" s="26"/>
      <c r="AB7" s="25"/>
      <c r="AC7" s="29"/>
      <c r="AD7" s="29"/>
      <c r="AE7" s="26"/>
      <c r="AF7" s="25"/>
      <c r="AG7" s="29"/>
      <c r="AH7" s="29"/>
      <c r="AI7" s="29"/>
      <c r="AJ7" s="29"/>
      <c r="AK7" s="29"/>
      <c r="AL7" s="29"/>
      <c r="AM7" s="29"/>
      <c r="AN7" s="29"/>
      <c r="AO7" s="29"/>
      <c r="AP7" s="26"/>
      <c r="AQ7" s="25"/>
      <c r="AR7" s="29"/>
      <c r="AS7" s="29"/>
      <c r="AT7" s="26"/>
      <c r="AU7" s="25"/>
      <c r="AV7" s="29"/>
      <c r="AW7" s="29"/>
      <c r="AX7" s="26"/>
      <c r="AY7" s="25"/>
      <c r="AZ7" s="25"/>
      <c r="BA7" s="25"/>
      <c r="BB7" s="25"/>
    </row>
    <row r="8" spans="1:54" ht="14.25">
      <c r="A8" s="30" t="s">
        <v>20</v>
      </c>
      <c r="B8" s="13"/>
      <c r="C8" s="31">
        <f>+C9+C18</f>
        <v>0</v>
      </c>
      <c r="D8" s="32">
        <f aca="true" t="shared" si="0" ref="D8:BB8">+D9+D18</f>
        <v>0</v>
      </c>
      <c r="E8" s="32">
        <f t="shared" si="0"/>
        <v>10329241</v>
      </c>
      <c r="F8" s="32">
        <f t="shared" si="0"/>
        <v>3375256</v>
      </c>
      <c r="G8" s="32">
        <f t="shared" si="0"/>
        <v>6926388</v>
      </c>
      <c r="H8" s="32">
        <f t="shared" si="0"/>
        <v>27597</v>
      </c>
      <c r="I8" s="32">
        <f t="shared" si="0"/>
        <v>2670739</v>
      </c>
      <c r="J8" s="32">
        <f t="shared" si="0"/>
        <v>1608871</v>
      </c>
      <c r="K8" s="32">
        <f t="shared" si="0"/>
        <v>1061868</v>
      </c>
      <c r="L8" s="32">
        <f t="shared" si="0"/>
        <v>0</v>
      </c>
      <c r="M8" s="32">
        <f t="shared" si="0"/>
        <v>4562148</v>
      </c>
      <c r="N8" s="32">
        <f t="shared" si="0"/>
        <v>1002973</v>
      </c>
      <c r="O8" s="32">
        <f t="shared" si="0"/>
        <v>3552728</v>
      </c>
      <c r="P8" s="32">
        <f t="shared" si="0"/>
        <v>6447</v>
      </c>
      <c r="Q8" s="32">
        <f t="shared" si="0"/>
        <v>455030</v>
      </c>
      <c r="R8" s="32">
        <f t="shared" si="0"/>
        <v>0</v>
      </c>
      <c r="S8" s="32">
        <f t="shared" si="0"/>
        <v>455030</v>
      </c>
      <c r="T8" s="32">
        <f t="shared" si="0"/>
        <v>0</v>
      </c>
      <c r="U8" s="32">
        <f t="shared" si="0"/>
        <v>1858541</v>
      </c>
      <c r="V8" s="32">
        <f t="shared" si="0"/>
        <v>694301</v>
      </c>
      <c r="W8" s="32">
        <f t="shared" si="0"/>
        <v>2719402</v>
      </c>
      <c r="X8" s="32">
        <f t="shared" si="0"/>
        <v>1646144</v>
      </c>
      <c r="Y8" s="32">
        <f t="shared" si="0"/>
        <v>842436</v>
      </c>
      <c r="Z8" s="32">
        <f t="shared" si="0"/>
        <v>7760824</v>
      </c>
      <c r="AA8" s="32">
        <f t="shared" si="0"/>
        <v>3722913</v>
      </c>
      <c r="AB8" s="32">
        <f t="shared" si="0"/>
        <v>2836400</v>
      </c>
      <c r="AC8" s="32">
        <f t="shared" si="0"/>
        <v>1201511</v>
      </c>
      <c r="AD8" s="32">
        <f t="shared" si="0"/>
        <v>3014400</v>
      </c>
      <c r="AE8" s="32">
        <f t="shared" si="0"/>
        <v>670834</v>
      </c>
      <c r="AF8" s="32">
        <f t="shared" si="0"/>
        <v>2343566</v>
      </c>
      <c r="AG8" s="32">
        <f t="shared" si="0"/>
        <v>0</v>
      </c>
      <c r="AH8" s="32">
        <f t="shared" si="0"/>
        <v>418201</v>
      </c>
      <c r="AI8" s="32">
        <f t="shared" si="0"/>
        <v>11376570</v>
      </c>
      <c r="AJ8" s="32">
        <f t="shared" si="0"/>
        <v>626765</v>
      </c>
      <c r="AK8" s="32">
        <f t="shared" si="0"/>
        <v>293495</v>
      </c>
      <c r="AL8" s="32">
        <f t="shared" si="0"/>
        <v>0</v>
      </c>
      <c r="AM8" s="32">
        <f t="shared" si="0"/>
        <v>2190313</v>
      </c>
      <c r="AN8" s="32">
        <f t="shared" si="0"/>
        <v>3758180</v>
      </c>
      <c r="AO8" s="32">
        <f t="shared" si="0"/>
        <v>18663524</v>
      </c>
      <c r="AP8" s="32">
        <f t="shared" si="0"/>
        <v>10244252</v>
      </c>
      <c r="AQ8" s="32">
        <f t="shared" si="0"/>
        <v>7381530</v>
      </c>
      <c r="AR8" s="32">
        <f t="shared" si="0"/>
        <v>1037742</v>
      </c>
      <c r="AS8" s="32">
        <f t="shared" si="0"/>
        <v>2582775</v>
      </c>
      <c r="AT8" s="32">
        <f t="shared" si="0"/>
        <v>317514</v>
      </c>
      <c r="AU8" s="32">
        <f t="shared" si="0"/>
        <v>2165063</v>
      </c>
      <c r="AV8" s="32">
        <f t="shared" si="0"/>
        <v>100198</v>
      </c>
      <c r="AW8" s="32">
        <f t="shared" si="0"/>
        <v>19727149</v>
      </c>
      <c r="AX8" s="32">
        <f t="shared" si="0"/>
        <v>8399661</v>
      </c>
      <c r="AY8" s="32">
        <f t="shared" si="0"/>
        <v>11267569</v>
      </c>
      <c r="AZ8" s="32">
        <f t="shared" si="0"/>
        <v>59919</v>
      </c>
      <c r="BA8" s="32">
        <f t="shared" si="0"/>
        <v>70685</v>
      </c>
      <c r="BB8" s="33">
        <f t="shared" si="0"/>
        <v>70685</v>
      </c>
    </row>
    <row r="9" spans="1:54" ht="13.5">
      <c r="A9" s="30" t="s">
        <v>21</v>
      </c>
      <c r="B9" s="13"/>
      <c r="C9" s="34">
        <f>SUM(C10:C17)</f>
        <v>0</v>
      </c>
      <c r="D9" s="35">
        <f aca="true" t="shared" si="1" ref="D9:BB9">SUM(D10:D17)</f>
        <v>0</v>
      </c>
      <c r="E9" s="35">
        <f t="shared" si="1"/>
        <v>6168243</v>
      </c>
      <c r="F9" s="35">
        <f t="shared" si="1"/>
        <v>3019020</v>
      </c>
      <c r="G9" s="35">
        <f t="shared" si="1"/>
        <v>3121626</v>
      </c>
      <c r="H9" s="35">
        <f t="shared" si="1"/>
        <v>27597</v>
      </c>
      <c r="I9" s="35">
        <f t="shared" si="1"/>
        <v>2256044</v>
      </c>
      <c r="J9" s="35">
        <f t="shared" si="1"/>
        <v>1517330</v>
      </c>
      <c r="K9" s="35">
        <f t="shared" si="1"/>
        <v>738714</v>
      </c>
      <c r="L9" s="35">
        <f t="shared" si="1"/>
        <v>0</v>
      </c>
      <c r="M9" s="35">
        <f t="shared" si="1"/>
        <v>3531763</v>
      </c>
      <c r="N9" s="35">
        <f t="shared" si="1"/>
        <v>834360</v>
      </c>
      <c r="O9" s="35">
        <f t="shared" si="1"/>
        <v>2690956</v>
      </c>
      <c r="P9" s="35">
        <f t="shared" si="1"/>
        <v>6447</v>
      </c>
      <c r="Q9" s="35">
        <f t="shared" si="1"/>
        <v>455030</v>
      </c>
      <c r="R9" s="35">
        <f t="shared" si="1"/>
        <v>0</v>
      </c>
      <c r="S9" s="35">
        <f t="shared" si="1"/>
        <v>455030</v>
      </c>
      <c r="T9" s="35">
        <f t="shared" si="1"/>
        <v>0</v>
      </c>
      <c r="U9" s="35">
        <f t="shared" si="1"/>
        <v>611221</v>
      </c>
      <c r="V9" s="35">
        <f t="shared" si="1"/>
        <v>492876</v>
      </c>
      <c r="W9" s="35">
        <f t="shared" si="1"/>
        <v>2099989</v>
      </c>
      <c r="X9" s="35">
        <f t="shared" si="1"/>
        <v>691832</v>
      </c>
      <c r="Y9" s="35">
        <f t="shared" si="1"/>
        <v>324488</v>
      </c>
      <c r="Z9" s="35">
        <f t="shared" si="1"/>
        <v>4220406</v>
      </c>
      <c r="AA9" s="35">
        <f t="shared" si="1"/>
        <v>1296931</v>
      </c>
      <c r="AB9" s="35">
        <f t="shared" si="1"/>
        <v>2053658</v>
      </c>
      <c r="AC9" s="35">
        <f t="shared" si="1"/>
        <v>869817</v>
      </c>
      <c r="AD9" s="35">
        <f t="shared" si="1"/>
        <v>2109677</v>
      </c>
      <c r="AE9" s="35">
        <f t="shared" si="1"/>
        <v>98712</v>
      </c>
      <c r="AF9" s="35">
        <f t="shared" si="1"/>
        <v>2010965</v>
      </c>
      <c r="AG9" s="35">
        <f t="shared" si="1"/>
        <v>0</v>
      </c>
      <c r="AH9" s="35">
        <f t="shared" si="1"/>
        <v>274267</v>
      </c>
      <c r="AI9" s="35">
        <f t="shared" si="1"/>
        <v>8138313</v>
      </c>
      <c r="AJ9" s="35">
        <f t="shared" si="1"/>
        <v>534583</v>
      </c>
      <c r="AK9" s="35">
        <f t="shared" si="1"/>
        <v>20099</v>
      </c>
      <c r="AL9" s="35">
        <f t="shared" si="1"/>
        <v>0</v>
      </c>
      <c r="AM9" s="35">
        <f t="shared" si="1"/>
        <v>970351</v>
      </c>
      <c r="AN9" s="35">
        <f t="shared" si="1"/>
        <v>3720313</v>
      </c>
      <c r="AO9" s="35">
        <f t="shared" si="1"/>
        <v>13657926</v>
      </c>
      <c r="AP9" s="35">
        <f t="shared" si="1"/>
        <v>6748268</v>
      </c>
      <c r="AQ9" s="35">
        <f t="shared" si="1"/>
        <v>5900786</v>
      </c>
      <c r="AR9" s="35">
        <f t="shared" si="1"/>
        <v>1008872</v>
      </c>
      <c r="AS9" s="35">
        <f t="shared" si="1"/>
        <v>1769048</v>
      </c>
      <c r="AT9" s="35">
        <f t="shared" si="1"/>
        <v>170373</v>
      </c>
      <c r="AU9" s="35">
        <f t="shared" si="1"/>
        <v>1528246</v>
      </c>
      <c r="AV9" s="35">
        <f t="shared" si="1"/>
        <v>70429</v>
      </c>
      <c r="AW9" s="35">
        <f t="shared" si="1"/>
        <v>14902611</v>
      </c>
      <c r="AX9" s="35">
        <f t="shared" si="1"/>
        <v>4806622</v>
      </c>
      <c r="AY9" s="35">
        <f t="shared" si="1"/>
        <v>10036070</v>
      </c>
      <c r="AZ9" s="35">
        <f t="shared" si="1"/>
        <v>59919</v>
      </c>
      <c r="BA9" s="35">
        <f t="shared" si="1"/>
        <v>685</v>
      </c>
      <c r="BB9" s="36">
        <f t="shared" si="1"/>
        <v>685</v>
      </c>
    </row>
    <row r="10" spans="1:54" ht="13.5">
      <c r="A10" s="37" t="s">
        <v>22</v>
      </c>
      <c r="B10" s="38"/>
      <c r="C10" s="39"/>
      <c r="D10" s="40"/>
      <c r="E10" s="40">
        <v>1028167</v>
      </c>
      <c r="F10" s="40">
        <v>171920</v>
      </c>
      <c r="G10" s="40">
        <v>850800</v>
      </c>
      <c r="H10" s="40">
        <f>+E10-F10-G10</f>
        <v>5447</v>
      </c>
      <c r="I10" s="40">
        <v>534198</v>
      </c>
      <c r="J10" s="40">
        <v>466517</v>
      </c>
      <c r="K10" s="40">
        <v>67681</v>
      </c>
      <c r="L10" s="40">
        <f aca="true" t="shared" si="2" ref="L10:L29">+I10-J10-K10</f>
        <v>0</v>
      </c>
      <c r="M10" s="40">
        <v>605886</v>
      </c>
      <c r="N10" s="40">
        <v>519699</v>
      </c>
      <c r="O10" s="40">
        <v>86187</v>
      </c>
      <c r="P10" s="40">
        <f aca="true" t="shared" si="3" ref="P10:P29">+M10-N10-O10</f>
        <v>0</v>
      </c>
      <c r="Q10" s="40">
        <v>455030</v>
      </c>
      <c r="R10" s="40"/>
      <c r="S10" s="40">
        <v>455030</v>
      </c>
      <c r="T10" s="40">
        <f aca="true" t="shared" si="4" ref="T10:T29">+Q10-R10-S10</f>
        <v>0</v>
      </c>
      <c r="U10" s="40">
        <v>34453</v>
      </c>
      <c r="V10" s="40"/>
      <c r="W10" s="40">
        <v>215577</v>
      </c>
      <c r="X10" s="40">
        <v>72602</v>
      </c>
      <c r="Y10" s="40">
        <v>37860</v>
      </c>
      <c r="Z10" s="40">
        <v>360492</v>
      </c>
      <c r="AA10" s="40">
        <v>102143</v>
      </c>
      <c r="AB10" s="40">
        <v>186558</v>
      </c>
      <c r="AC10" s="40">
        <f>+Z10-AA10-AB10</f>
        <v>71791</v>
      </c>
      <c r="AD10" s="40">
        <v>848344</v>
      </c>
      <c r="AE10" s="40">
        <v>10684</v>
      </c>
      <c r="AF10" s="40">
        <v>837660</v>
      </c>
      <c r="AG10" s="40">
        <f aca="true" t="shared" si="5" ref="AG10:AG29">+AD10-AE10-AF10</f>
        <v>0</v>
      </c>
      <c r="AH10" s="40">
        <v>33644</v>
      </c>
      <c r="AI10" s="40">
        <v>1950474</v>
      </c>
      <c r="AJ10" s="40">
        <v>281817</v>
      </c>
      <c r="AK10" s="40">
        <v>3320</v>
      </c>
      <c r="AL10" s="40">
        <f>SUM(BD10:BG10)</f>
        <v>0</v>
      </c>
      <c r="AM10" s="40">
        <v>128609</v>
      </c>
      <c r="AN10" s="40">
        <f aca="true" t="shared" si="6" ref="AN10:AN29">+AO10-AM10-AL10-AK10-AJ10-AI10-AH10</f>
        <v>539503</v>
      </c>
      <c r="AO10" s="40">
        <v>2937367</v>
      </c>
      <c r="AP10" s="40">
        <v>1387538</v>
      </c>
      <c r="AQ10" s="40">
        <v>1261078</v>
      </c>
      <c r="AR10" s="40">
        <f aca="true" t="shared" si="7" ref="AR10:AR29">+AO10-AP10-AQ10</f>
        <v>288751</v>
      </c>
      <c r="AS10" s="40">
        <v>536035</v>
      </c>
      <c r="AT10" s="40">
        <v>17842</v>
      </c>
      <c r="AU10" s="40">
        <v>512575</v>
      </c>
      <c r="AV10" s="40">
        <f aca="true" t="shared" si="8" ref="AV10:AV29">+AS10-AT10-AU10</f>
        <v>5618</v>
      </c>
      <c r="AW10" s="40">
        <v>5343180</v>
      </c>
      <c r="AX10" s="40">
        <v>433924</v>
      </c>
      <c r="AY10" s="40">
        <v>4909256</v>
      </c>
      <c r="AZ10" s="40">
        <f aca="true" t="shared" si="9" ref="AZ10:AZ29">+AW10-AX10-AY10</f>
        <v>0</v>
      </c>
      <c r="BA10" s="40"/>
      <c r="BB10" s="41"/>
    </row>
    <row r="11" spans="1:54" ht="13.5">
      <c r="A11" s="37" t="s">
        <v>23</v>
      </c>
      <c r="B11" s="38"/>
      <c r="C11" s="39"/>
      <c r="D11" s="40"/>
      <c r="E11" s="40">
        <v>242654</v>
      </c>
      <c r="F11" s="40">
        <v>47475</v>
      </c>
      <c r="G11" s="40">
        <v>195179</v>
      </c>
      <c r="H11" s="40">
        <f aca="true" t="shared" si="10" ref="H11:H29">+E11-F11-G11</f>
        <v>0</v>
      </c>
      <c r="I11" s="40">
        <v>132310</v>
      </c>
      <c r="J11" s="40">
        <v>60662</v>
      </c>
      <c r="K11" s="40">
        <v>71648</v>
      </c>
      <c r="L11" s="40">
        <f t="shared" si="2"/>
        <v>0</v>
      </c>
      <c r="M11" s="40">
        <v>484002</v>
      </c>
      <c r="N11" s="40">
        <v>133553</v>
      </c>
      <c r="O11" s="40">
        <v>350449</v>
      </c>
      <c r="P11" s="40">
        <f t="shared" si="3"/>
        <v>0</v>
      </c>
      <c r="Q11" s="40"/>
      <c r="R11" s="40"/>
      <c r="S11" s="40"/>
      <c r="T11" s="40">
        <f t="shared" si="4"/>
        <v>0</v>
      </c>
      <c r="U11" s="40">
        <v>211344</v>
      </c>
      <c r="V11" s="40"/>
      <c r="W11" s="40">
        <v>540815</v>
      </c>
      <c r="X11" s="40">
        <v>192740</v>
      </c>
      <c r="Y11" s="40">
        <v>257500</v>
      </c>
      <c r="Z11" s="40">
        <v>1202399</v>
      </c>
      <c r="AA11" s="40">
        <v>265204</v>
      </c>
      <c r="AB11" s="40">
        <v>777970</v>
      </c>
      <c r="AC11" s="40">
        <f aca="true" t="shared" si="11" ref="AC11:AC29">+Z11-AA11-AB11</f>
        <v>159225</v>
      </c>
      <c r="AD11" s="40">
        <v>120460</v>
      </c>
      <c r="AE11" s="40"/>
      <c r="AF11" s="40">
        <v>120460</v>
      </c>
      <c r="AG11" s="40">
        <f t="shared" si="5"/>
        <v>0</v>
      </c>
      <c r="AH11" s="40">
        <v>97054</v>
      </c>
      <c r="AI11" s="40">
        <v>1662717</v>
      </c>
      <c r="AJ11" s="40">
        <v>30997</v>
      </c>
      <c r="AK11" s="40"/>
      <c r="AL11" s="40">
        <f aca="true" t="shared" si="12" ref="AL11:AL29">SUM(BD11:BG11)</f>
        <v>0</v>
      </c>
      <c r="AM11" s="40">
        <v>189117</v>
      </c>
      <c r="AN11" s="40">
        <f t="shared" si="6"/>
        <v>52914</v>
      </c>
      <c r="AO11" s="40">
        <v>2032799</v>
      </c>
      <c r="AP11" s="40">
        <v>1009992</v>
      </c>
      <c r="AQ11" s="40">
        <v>1006554</v>
      </c>
      <c r="AR11" s="40">
        <f t="shared" si="7"/>
        <v>16253</v>
      </c>
      <c r="AS11" s="40">
        <v>254450</v>
      </c>
      <c r="AT11" s="40">
        <v>77501</v>
      </c>
      <c r="AU11" s="40">
        <v>157864</v>
      </c>
      <c r="AV11" s="40">
        <f t="shared" si="8"/>
        <v>19085</v>
      </c>
      <c r="AW11" s="40">
        <v>2043943</v>
      </c>
      <c r="AX11" s="40">
        <v>1306501</v>
      </c>
      <c r="AY11" s="40">
        <v>737442</v>
      </c>
      <c r="AZ11" s="40">
        <f t="shared" si="9"/>
        <v>0</v>
      </c>
      <c r="BA11" s="40"/>
      <c r="BB11" s="41"/>
    </row>
    <row r="12" spans="1:54" ht="13.5">
      <c r="A12" s="37" t="s">
        <v>24</v>
      </c>
      <c r="B12" s="38"/>
      <c r="C12" s="39"/>
      <c r="D12" s="40"/>
      <c r="E12" s="40">
        <v>538131</v>
      </c>
      <c r="F12" s="40">
        <v>163233</v>
      </c>
      <c r="G12" s="40">
        <v>359327</v>
      </c>
      <c r="H12" s="40">
        <f t="shared" si="10"/>
        <v>15571</v>
      </c>
      <c r="I12" s="40">
        <v>958400</v>
      </c>
      <c r="J12" s="40">
        <v>814209</v>
      </c>
      <c r="K12" s="40">
        <v>144191</v>
      </c>
      <c r="L12" s="40">
        <f t="shared" si="2"/>
        <v>0</v>
      </c>
      <c r="M12" s="40">
        <v>275764</v>
      </c>
      <c r="N12" s="40"/>
      <c r="O12" s="40">
        <v>275764</v>
      </c>
      <c r="P12" s="40">
        <f t="shared" si="3"/>
        <v>0</v>
      </c>
      <c r="Q12" s="40"/>
      <c r="R12" s="40"/>
      <c r="S12" s="40"/>
      <c r="T12" s="40">
        <f t="shared" si="4"/>
        <v>0</v>
      </c>
      <c r="U12" s="40">
        <v>223103</v>
      </c>
      <c r="V12" s="40">
        <v>83164</v>
      </c>
      <c r="W12" s="40">
        <v>814628</v>
      </c>
      <c r="X12" s="40">
        <v>67490</v>
      </c>
      <c r="Y12" s="40">
        <v>28306</v>
      </c>
      <c r="Z12" s="40">
        <v>1216691</v>
      </c>
      <c r="AA12" s="40">
        <v>295297</v>
      </c>
      <c r="AB12" s="40">
        <v>753980</v>
      </c>
      <c r="AC12" s="40">
        <f t="shared" si="11"/>
        <v>167414</v>
      </c>
      <c r="AD12" s="40">
        <v>404414</v>
      </c>
      <c r="AE12" s="40"/>
      <c r="AF12" s="40">
        <v>404414</v>
      </c>
      <c r="AG12" s="40">
        <f t="shared" si="5"/>
        <v>0</v>
      </c>
      <c r="AH12" s="40">
        <v>143405</v>
      </c>
      <c r="AI12" s="40">
        <v>1500648</v>
      </c>
      <c r="AJ12" s="40">
        <v>92909</v>
      </c>
      <c r="AK12" s="40"/>
      <c r="AL12" s="40">
        <f t="shared" si="12"/>
        <v>0</v>
      </c>
      <c r="AM12" s="40">
        <v>40077</v>
      </c>
      <c r="AN12" s="40">
        <f t="shared" si="6"/>
        <v>706069</v>
      </c>
      <c r="AO12" s="40">
        <v>2483108</v>
      </c>
      <c r="AP12" s="40">
        <v>1167153</v>
      </c>
      <c r="AQ12" s="40">
        <v>1219322</v>
      </c>
      <c r="AR12" s="40">
        <f t="shared" si="7"/>
        <v>96633</v>
      </c>
      <c r="AS12" s="40">
        <v>730360</v>
      </c>
      <c r="AT12" s="40">
        <v>63184</v>
      </c>
      <c r="AU12" s="40">
        <v>661377</v>
      </c>
      <c r="AV12" s="40">
        <f t="shared" si="8"/>
        <v>5799</v>
      </c>
      <c r="AW12" s="40">
        <v>2526431</v>
      </c>
      <c r="AX12" s="40">
        <v>1185842</v>
      </c>
      <c r="AY12" s="40">
        <v>1340589</v>
      </c>
      <c r="AZ12" s="40">
        <f t="shared" si="9"/>
        <v>0</v>
      </c>
      <c r="BA12" s="40"/>
      <c r="BB12" s="41"/>
    </row>
    <row r="13" spans="1:54" ht="13.5">
      <c r="A13" s="37" t="s">
        <v>25</v>
      </c>
      <c r="B13" s="42"/>
      <c r="C13" s="39"/>
      <c r="D13" s="40"/>
      <c r="E13" s="40">
        <v>576368</v>
      </c>
      <c r="F13" s="40">
        <v>54911</v>
      </c>
      <c r="G13" s="40">
        <v>521457</v>
      </c>
      <c r="H13" s="40">
        <f t="shared" si="10"/>
        <v>0</v>
      </c>
      <c r="I13" s="40">
        <v>301811</v>
      </c>
      <c r="J13" s="40">
        <v>2385</v>
      </c>
      <c r="K13" s="40">
        <v>299426</v>
      </c>
      <c r="L13" s="40">
        <f t="shared" si="2"/>
        <v>0</v>
      </c>
      <c r="M13" s="40">
        <v>520930</v>
      </c>
      <c r="N13" s="40">
        <v>44466</v>
      </c>
      <c r="O13" s="40">
        <v>476464</v>
      </c>
      <c r="P13" s="40">
        <f t="shared" si="3"/>
        <v>0</v>
      </c>
      <c r="Q13" s="40"/>
      <c r="R13" s="40"/>
      <c r="S13" s="40"/>
      <c r="T13" s="40">
        <f t="shared" si="4"/>
        <v>0</v>
      </c>
      <c r="U13" s="40">
        <v>29787</v>
      </c>
      <c r="V13" s="40">
        <v>248089</v>
      </c>
      <c r="W13" s="40">
        <v>77361</v>
      </c>
      <c r="X13" s="40">
        <v>98701</v>
      </c>
      <c r="Y13" s="40">
        <v>822</v>
      </c>
      <c r="Z13" s="40">
        <v>454760</v>
      </c>
      <c r="AA13" s="40">
        <v>267179</v>
      </c>
      <c r="AB13" s="40">
        <v>153255</v>
      </c>
      <c r="AC13" s="40">
        <f t="shared" si="11"/>
        <v>34326</v>
      </c>
      <c r="AD13" s="40">
        <v>78587</v>
      </c>
      <c r="AE13" s="40">
        <v>68464</v>
      </c>
      <c r="AF13" s="40">
        <v>10123</v>
      </c>
      <c r="AG13" s="40">
        <f t="shared" si="5"/>
        <v>0</v>
      </c>
      <c r="AH13" s="40"/>
      <c r="AI13" s="40">
        <v>864408</v>
      </c>
      <c r="AJ13" s="40">
        <v>15473</v>
      </c>
      <c r="AK13" s="40">
        <v>16779</v>
      </c>
      <c r="AL13" s="40">
        <f t="shared" si="12"/>
        <v>0</v>
      </c>
      <c r="AM13" s="40">
        <v>350999</v>
      </c>
      <c r="AN13" s="40">
        <f t="shared" si="6"/>
        <v>142152</v>
      </c>
      <c r="AO13" s="40">
        <v>1389811</v>
      </c>
      <c r="AP13" s="40">
        <v>1041659</v>
      </c>
      <c r="AQ13" s="40">
        <v>254040</v>
      </c>
      <c r="AR13" s="40">
        <f t="shared" si="7"/>
        <v>94112</v>
      </c>
      <c r="AS13" s="40">
        <v>19899</v>
      </c>
      <c r="AT13" s="40"/>
      <c r="AU13" s="40">
        <v>10866</v>
      </c>
      <c r="AV13" s="40">
        <f t="shared" si="8"/>
        <v>9033</v>
      </c>
      <c r="AW13" s="40">
        <v>2338843</v>
      </c>
      <c r="AX13" s="40">
        <v>1472194</v>
      </c>
      <c r="AY13" s="40">
        <v>866649</v>
      </c>
      <c r="AZ13" s="40">
        <f t="shared" si="9"/>
        <v>0</v>
      </c>
      <c r="BA13" s="40"/>
      <c r="BB13" s="41"/>
    </row>
    <row r="14" spans="1:54" ht="13.5">
      <c r="A14" s="37" t="s">
        <v>26</v>
      </c>
      <c r="B14" s="42"/>
      <c r="C14" s="39"/>
      <c r="D14" s="40"/>
      <c r="E14" s="40">
        <v>83290</v>
      </c>
      <c r="F14" s="40">
        <v>53408</v>
      </c>
      <c r="G14" s="40">
        <v>29882</v>
      </c>
      <c r="H14" s="40">
        <f t="shared" si="10"/>
        <v>0</v>
      </c>
      <c r="I14" s="40">
        <v>13861</v>
      </c>
      <c r="J14" s="40"/>
      <c r="K14" s="40">
        <v>13861</v>
      </c>
      <c r="L14" s="40">
        <f t="shared" si="2"/>
        <v>0</v>
      </c>
      <c r="M14" s="40">
        <v>1530502</v>
      </c>
      <c r="N14" s="40">
        <v>119587</v>
      </c>
      <c r="O14" s="40">
        <v>1404468</v>
      </c>
      <c r="P14" s="40">
        <f t="shared" si="3"/>
        <v>6447</v>
      </c>
      <c r="Q14" s="40"/>
      <c r="R14" s="40"/>
      <c r="S14" s="40"/>
      <c r="T14" s="40">
        <f t="shared" si="4"/>
        <v>0</v>
      </c>
      <c r="U14" s="40">
        <v>11773</v>
      </c>
      <c r="V14" s="40">
        <v>161315</v>
      </c>
      <c r="W14" s="40">
        <v>36360</v>
      </c>
      <c r="X14" s="40">
        <v>83540</v>
      </c>
      <c r="Y14" s="40"/>
      <c r="Z14" s="40">
        <v>292988</v>
      </c>
      <c r="AA14" s="40">
        <v>218286</v>
      </c>
      <c r="AB14" s="40">
        <v>18569</v>
      </c>
      <c r="AC14" s="40">
        <f t="shared" si="11"/>
        <v>56133</v>
      </c>
      <c r="AD14" s="40">
        <v>137188</v>
      </c>
      <c r="AE14" s="40"/>
      <c r="AF14" s="40">
        <v>137188</v>
      </c>
      <c r="AG14" s="40">
        <f t="shared" si="5"/>
        <v>0</v>
      </c>
      <c r="AH14" s="40"/>
      <c r="AI14" s="40">
        <v>399150</v>
      </c>
      <c r="AJ14" s="40">
        <v>43643</v>
      </c>
      <c r="AK14" s="40"/>
      <c r="AL14" s="40">
        <f t="shared" si="12"/>
        <v>0</v>
      </c>
      <c r="AM14" s="40">
        <v>45205</v>
      </c>
      <c r="AN14" s="40">
        <f t="shared" si="6"/>
        <v>53909</v>
      </c>
      <c r="AO14" s="40">
        <v>541907</v>
      </c>
      <c r="AP14" s="40">
        <v>297771</v>
      </c>
      <c r="AQ14" s="40">
        <v>243086</v>
      </c>
      <c r="AR14" s="40">
        <f t="shared" si="7"/>
        <v>1050</v>
      </c>
      <c r="AS14" s="40">
        <v>80230</v>
      </c>
      <c r="AT14" s="40"/>
      <c r="AU14" s="40">
        <v>68033</v>
      </c>
      <c r="AV14" s="40">
        <f t="shared" si="8"/>
        <v>12197</v>
      </c>
      <c r="AW14" s="40">
        <v>470109</v>
      </c>
      <c r="AX14" s="40">
        <v>230113</v>
      </c>
      <c r="AY14" s="40">
        <v>180077</v>
      </c>
      <c r="AZ14" s="40">
        <f t="shared" si="9"/>
        <v>59919</v>
      </c>
      <c r="BA14" s="40">
        <v>685</v>
      </c>
      <c r="BB14" s="41">
        <v>685</v>
      </c>
    </row>
    <row r="15" spans="1:54" ht="13.5">
      <c r="A15" s="37" t="s">
        <v>27</v>
      </c>
      <c r="B15" s="42"/>
      <c r="C15" s="39"/>
      <c r="D15" s="40"/>
      <c r="E15" s="40">
        <v>1173031</v>
      </c>
      <c r="F15" s="40">
        <v>266227</v>
      </c>
      <c r="G15" s="40">
        <v>900225</v>
      </c>
      <c r="H15" s="40">
        <f t="shared" si="10"/>
        <v>6579</v>
      </c>
      <c r="I15" s="40">
        <v>103059</v>
      </c>
      <c r="J15" s="40">
        <v>81135</v>
      </c>
      <c r="K15" s="40">
        <v>21924</v>
      </c>
      <c r="L15" s="40">
        <f t="shared" si="2"/>
        <v>0</v>
      </c>
      <c r="M15" s="40">
        <v>48111</v>
      </c>
      <c r="N15" s="40">
        <v>4356</v>
      </c>
      <c r="O15" s="40">
        <v>43755</v>
      </c>
      <c r="P15" s="40">
        <f t="shared" si="3"/>
        <v>0</v>
      </c>
      <c r="Q15" s="40"/>
      <c r="R15" s="40"/>
      <c r="S15" s="40"/>
      <c r="T15" s="40">
        <f t="shared" si="4"/>
        <v>0</v>
      </c>
      <c r="U15" s="40">
        <v>25551</v>
      </c>
      <c r="V15" s="40"/>
      <c r="W15" s="40">
        <v>205939</v>
      </c>
      <c r="X15" s="40">
        <v>40741</v>
      </c>
      <c r="Y15" s="40"/>
      <c r="Z15" s="40">
        <v>272231</v>
      </c>
      <c r="AA15" s="40">
        <v>19417</v>
      </c>
      <c r="AB15" s="40">
        <v>41651</v>
      </c>
      <c r="AC15" s="40">
        <f t="shared" si="11"/>
        <v>211163</v>
      </c>
      <c r="AD15" s="40">
        <v>63989</v>
      </c>
      <c r="AE15" s="40"/>
      <c r="AF15" s="40">
        <v>63989</v>
      </c>
      <c r="AG15" s="40">
        <f t="shared" si="5"/>
        <v>0</v>
      </c>
      <c r="AH15" s="40"/>
      <c r="AI15" s="40">
        <v>731603</v>
      </c>
      <c r="AJ15" s="40">
        <v>2484</v>
      </c>
      <c r="AK15" s="40"/>
      <c r="AL15" s="40">
        <f t="shared" si="12"/>
        <v>0</v>
      </c>
      <c r="AM15" s="40">
        <v>19199</v>
      </c>
      <c r="AN15" s="40">
        <f>+AO15-AM15-AL15-AK15-AJ15-AI15-AH15</f>
        <v>1091397</v>
      </c>
      <c r="AO15" s="40">
        <v>1844683</v>
      </c>
      <c r="AP15" s="40">
        <v>466354</v>
      </c>
      <c r="AQ15" s="40">
        <v>1364264</v>
      </c>
      <c r="AR15" s="40">
        <f t="shared" si="7"/>
        <v>14065</v>
      </c>
      <c r="AS15" s="40">
        <v>49115</v>
      </c>
      <c r="AT15" s="40"/>
      <c r="AU15" s="40">
        <v>43497</v>
      </c>
      <c r="AV15" s="40">
        <f t="shared" si="8"/>
        <v>5618</v>
      </c>
      <c r="AW15" s="40">
        <v>1934309</v>
      </c>
      <c r="AX15" s="40">
        <v>102119</v>
      </c>
      <c r="AY15" s="40">
        <v>1832190</v>
      </c>
      <c r="AZ15" s="40">
        <f t="shared" si="9"/>
        <v>0</v>
      </c>
      <c r="BA15" s="40"/>
      <c r="BB15" s="41"/>
    </row>
    <row r="16" spans="1:54" ht="13.5">
      <c r="A16" s="43" t="s">
        <v>28</v>
      </c>
      <c r="B16" s="42"/>
      <c r="C16" s="39"/>
      <c r="D16" s="40"/>
      <c r="E16" s="40">
        <v>37326</v>
      </c>
      <c r="F16" s="40"/>
      <c r="G16" s="40">
        <v>37326</v>
      </c>
      <c r="H16" s="40">
        <f t="shared" si="10"/>
        <v>0</v>
      </c>
      <c r="I16" s="40">
        <v>29882</v>
      </c>
      <c r="J16" s="40">
        <v>3727</v>
      </c>
      <c r="K16" s="40">
        <v>26155</v>
      </c>
      <c r="L16" s="40">
        <f t="shared" si="2"/>
        <v>0</v>
      </c>
      <c r="M16" s="40">
        <v>64188</v>
      </c>
      <c r="N16" s="40">
        <v>12699</v>
      </c>
      <c r="O16" s="40">
        <v>51489</v>
      </c>
      <c r="P16" s="40">
        <f t="shared" si="3"/>
        <v>0</v>
      </c>
      <c r="Q16" s="40"/>
      <c r="R16" s="40"/>
      <c r="S16" s="40"/>
      <c r="T16" s="40">
        <f t="shared" si="4"/>
        <v>0</v>
      </c>
      <c r="U16" s="40">
        <v>31151</v>
      </c>
      <c r="V16" s="40"/>
      <c r="W16" s="40">
        <v>10371</v>
      </c>
      <c r="X16" s="40">
        <v>39357</v>
      </c>
      <c r="Y16" s="40"/>
      <c r="Z16" s="40">
        <v>80879</v>
      </c>
      <c r="AA16" s="40">
        <v>3078</v>
      </c>
      <c r="AB16" s="40">
        <v>45214</v>
      </c>
      <c r="AC16" s="40">
        <f t="shared" si="11"/>
        <v>32587</v>
      </c>
      <c r="AD16" s="40">
        <v>23242</v>
      </c>
      <c r="AE16" s="40">
        <v>19564</v>
      </c>
      <c r="AF16" s="40">
        <v>3678</v>
      </c>
      <c r="AG16" s="40">
        <f t="shared" si="5"/>
        <v>0</v>
      </c>
      <c r="AH16" s="40"/>
      <c r="AI16" s="40">
        <v>149354</v>
      </c>
      <c r="AJ16" s="40">
        <v>19658</v>
      </c>
      <c r="AK16" s="40"/>
      <c r="AL16" s="40">
        <f t="shared" si="12"/>
        <v>0</v>
      </c>
      <c r="AM16" s="40"/>
      <c r="AN16" s="40">
        <f t="shared" si="6"/>
        <v>680407</v>
      </c>
      <c r="AO16" s="40">
        <v>849419</v>
      </c>
      <c r="AP16" s="40">
        <v>780881</v>
      </c>
      <c r="AQ16" s="40">
        <v>24340</v>
      </c>
      <c r="AR16" s="40">
        <f t="shared" si="7"/>
        <v>44198</v>
      </c>
      <c r="AS16" s="40">
        <v>31647</v>
      </c>
      <c r="AT16" s="40"/>
      <c r="AU16" s="40">
        <v>25068</v>
      </c>
      <c r="AV16" s="40">
        <f t="shared" si="8"/>
        <v>6579</v>
      </c>
      <c r="AW16" s="40">
        <v>35112</v>
      </c>
      <c r="AX16" s="40">
        <v>8748</v>
      </c>
      <c r="AY16" s="40">
        <v>26364</v>
      </c>
      <c r="AZ16" s="40">
        <f t="shared" si="9"/>
        <v>0</v>
      </c>
      <c r="BA16" s="40"/>
      <c r="BB16" s="41"/>
    </row>
    <row r="17" spans="1:54" ht="13.5">
      <c r="A17" s="37" t="s">
        <v>29</v>
      </c>
      <c r="B17" s="42"/>
      <c r="C17" s="39"/>
      <c r="D17" s="40"/>
      <c r="E17" s="40">
        <v>2489276</v>
      </c>
      <c r="F17" s="40">
        <v>2261846</v>
      </c>
      <c r="G17" s="40">
        <v>227430</v>
      </c>
      <c r="H17" s="40">
        <f t="shared" si="10"/>
        <v>0</v>
      </c>
      <c r="I17" s="40">
        <v>182523</v>
      </c>
      <c r="J17" s="40">
        <v>88695</v>
      </c>
      <c r="K17" s="40">
        <v>93828</v>
      </c>
      <c r="L17" s="40">
        <f t="shared" si="2"/>
        <v>0</v>
      </c>
      <c r="M17" s="40">
        <v>2380</v>
      </c>
      <c r="N17" s="40"/>
      <c r="O17" s="40">
        <v>2380</v>
      </c>
      <c r="P17" s="40">
        <f t="shared" si="3"/>
        <v>0</v>
      </c>
      <c r="Q17" s="40"/>
      <c r="R17" s="40"/>
      <c r="S17" s="40"/>
      <c r="T17" s="40">
        <f t="shared" si="4"/>
        <v>0</v>
      </c>
      <c r="U17" s="40">
        <v>44059</v>
      </c>
      <c r="V17" s="40">
        <v>308</v>
      </c>
      <c r="W17" s="40">
        <v>198938</v>
      </c>
      <c r="X17" s="40">
        <v>96661</v>
      </c>
      <c r="Y17" s="40"/>
      <c r="Z17" s="40">
        <v>339966</v>
      </c>
      <c r="AA17" s="40">
        <v>126327</v>
      </c>
      <c r="AB17" s="40">
        <v>76461</v>
      </c>
      <c r="AC17" s="40">
        <f t="shared" si="11"/>
        <v>137178</v>
      </c>
      <c r="AD17" s="40">
        <v>433453</v>
      </c>
      <c r="AE17" s="40"/>
      <c r="AF17" s="40">
        <v>433453</v>
      </c>
      <c r="AG17" s="40">
        <f t="shared" si="5"/>
        <v>0</v>
      </c>
      <c r="AH17" s="40">
        <v>164</v>
      </c>
      <c r="AI17" s="40">
        <v>879959</v>
      </c>
      <c r="AJ17" s="40">
        <v>47602</v>
      </c>
      <c r="AK17" s="40"/>
      <c r="AL17" s="40">
        <f t="shared" si="12"/>
        <v>0</v>
      </c>
      <c r="AM17" s="40">
        <v>197145</v>
      </c>
      <c r="AN17" s="40">
        <f t="shared" si="6"/>
        <v>453962</v>
      </c>
      <c r="AO17" s="40">
        <v>1578832</v>
      </c>
      <c r="AP17" s="40">
        <v>596920</v>
      </c>
      <c r="AQ17" s="40">
        <v>528102</v>
      </c>
      <c r="AR17" s="40">
        <f t="shared" si="7"/>
        <v>453810</v>
      </c>
      <c r="AS17" s="40">
        <v>67312</v>
      </c>
      <c r="AT17" s="40">
        <v>11846</v>
      </c>
      <c r="AU17" s="40">
        <v>48966</v>
      </c>
      <c r="AV17" s="40">
        <f t="shared" si="8"/>
        <v>6500</v>
      </c>
      <c r="AW17" s="40">
        <v>210684</v>
      </c>
      <c r="AX17" s="40">
        <v>67181</v>
      </c>
      <c r="AY17" s="40">
        <v>143503</v>
      </c>
      <c r="AZ17" s="40">
        <f t="shared" si="9"/>
        <v>0</v>
      </c>
      <c r="BA17" s="40"/>
      <c r="BB17" s="41"/>
    </row>
    <row r="18" spans="1:54" ht="13.5">
      <c r="A18" s="44" t="s">
        <v>30</v>
      </c>
      <c r="B18" s="45"/>
      <c r="C18" s="46">
        <f aca="true" t="shared" si="13" ref="C18:BB18">SUM(C19:C29)</f>
        <v>0</v>
      </c>
      <c r="D18" s="47">
        <f t="shared" si="13"/>
        <v>0</v>
      </c>
      <c r="E18" s="47">
        <f t="shared" si="13"/>
        <v>4160998</v>
      </c>
      <c r="F18" s="47">
        <f t="shared" si="13"/>
        <v>356236</v>
      </c>
      <c r="G18" s="47">
        <f t="shared" si="13"/>
        <v>3804762</v>
      </c>
      <c r="H18" s="47">
        <f t="shared" si="13"/>
        <v>0</v>
      </c>
      <c r="I18" s="47">
        <f t="shared" si="13"/>
        <v>414695</v>
      </c>
      <c r="J18" s="47">
        <f t="shared" si="13"/>
        <v>91541</v>
      </c>
      <c r="K18" s="47">
        <f t="shared" si="13"/>
        <v>323154</v>
      </c>
      <c r="L18" s="47">
        <f t="shared" si="13"/>
        <v>0</v>
      </c>
      <c r="M18" s="47">
        <f t="shared" si="13"/>
        <v>1030385</v>
      </c>
      <c r="N18" s="47">
        <f t="shared" si="13"/>
        <v>168613</v>
      </c>
      <c r="O18" s="47">
        <f t="shared" si="13"/>
        <v>861772</v>
      </c>
      <c r="P18" s="47">
        <f t="shared" si="13"/>
        <v>0</v>
      </c>
      <c r="Q18" s="47">
        <f t="shared" si="13"/>
        <v>0</v>
      </c>
      <c r="R18" s="47">
        <f t="shared" si="13"/>
        <v>0</v>
      </c>
      <c r="S18" s="47">
        <f t="shared" si="13"/>
        <v>0</v>
      </c>
      <c r="T18" s="47">
        <f t="shared" si="13"/>
        <v>0</v>
      </c>
      <c r="U18" s="47">
        <f t="shared" si="13"/>
        <v>1247320</v>
      </c>
      <c r="V18" s="47">
        <f t="shared" si="13"/>
        <v>201425</v>
      </c>
      <c r="W18" s="47">
        <f t="shared" si="13"/>
        <v>619413</v>
      </c>
      <c r="X18" s="47">
        <f t="shared" si="13"/>
        <v>954312</v>
      </c>
      <c r="Y18" s="47">
        <f t="shared" si="13"/>
        <v>517948</v>
      </c>
      <c r="Z18" s="47">
        <f t="shared" si="13"/>
        <v>3540418</v>
      </c>
      <c r="AA18" s="47">
        <f t="shared" si="13"/>
        <v>2425982</v>
      </c>
      <c r="AB18" s="47">
        <f t="shared" si="13"/>
        <v>782742</v>
      </c>
      <c r="AC18" s="47">
        <f t="shared" si="13"/>
        <v>331694</v>
      </c>
      <c r="AD18" s="47">
        <f t="shared" si="13"/>
        <v>904723</v>
      </c>
      <c r="AE18" s="47">
        <f t="shared" si="13"/>
        <v>572122</v>
      </c>
      <c r="AF18" s="47">
        <f t="shared" si="13"/>
        <v>332601</v>
      </c>
      <c r="AG18" s="47">
        <f t="shared" si="13"/>
        <v>0</v>
      </c>
      <c r="AH18" s="47">
        <f t="shared" si="13"/>
        <v>143934</v>
      </c>
      <c r="AI18" s="47">
        <f t="shared" si="13"/>
        <v>3238257</v>
      </c>
      <c r="AJ18" s="47">
        <f t="shared" si="13"/>
        <v>92182</v>
      </c>
      <c r="AK18" s="47">
        <f t="shared" si="13"/>
        <v>273396</v>
      </c>
      <c r="AL18" s="47">
        <f t="shared" si="13"/>
        <v>0</v>
      </c>
      <c r="AM18" s="47">
        <f t="shared" si="13"/>
        <v>1219962</v>
      </c>
      <c r="AN18" s="47">
        <f t="shared" si="13"/>
        <v>37867</v>
      </c>
      <c r="AO18" s="47">
        <f t="shared" si="13"/>
        <v>5005598</v>
      </c>
      <c r="AP18" s="47">
        <f t="shared" si="13"/>
        <v>3495984</v>
      </c>
      <c r="AQ18" s="47">
        <f t="shared" si="13"/>
        <v>1480744</v>
      </c>
      <c r="AR18" s="47">
        <f t="shared" si="13"/>
        <v>28870</v>
      </c>
      <c r="AS18" s="47">
        <f t="shared" si="13"/>
        <v>813727</v>
      </c>
      <c r="AT18" s="47">
        <f t="shared" si="13"/>
        <v>147141</v>
      </c>
      <c r="AU18" s="47">
        <f t="shared" si="13"/>
        <v>636817</v>
      </c>
      <c r="AV18" s="47">
        <f t="shared" si="13"/>
        <v>29769</v>
      </c>
      <c r="AW18" s="47">
        <f t="shared" si="13"/>
        <v>4824538</v>
      </c>
      <c r="AX18" s="47">
        <f t="shared" si="13"/>
        <v>3593039</v>
      </c>
      <c r="AY18" s="47">
        <f t="shared" si="13"/>
        <v>1231499</v>
      </c>
      <c r="AZ18" s="47">
        <f t="shared" si="13"/>
        <v>0</v>
      </c>
      <c r="BA18" s="47">
        <f t="shared" si="13"/>
        <v>70000</v>
      </c>
      <c r="BB18" s="48">
        <f t="shared" si="13"/>
        <v>70000</v>
      </c>
    </row>
    <row r="19" spans="1:54" ht="13.5">
      <c r="A19" s="37" t="s">
        <v>31</v>
      </c>
      <c r="B19" s="38"/>
      <c r="C19" s="39"/>
      <c r="D19" s="40"/>
      <c r="E19" s="40">
        <v>1041183</v>
      </c>
      <c r="F19" s="40">
        <v>70161</v>
      </c>
      <c r="G19" s="40">
        <v>971022</v>
      </c>
      <c r="H19" s="40">
        <f t="shared" si="10"/>
        <v>0</v>
      </c>
      <c r="I19" s="40">
        <v>31433</v>
      </c>
      <c r="J19" s="40"/>
      <c r="K19" s="40">
        <v>31433</v>
      </c>
      <c r="L19" s="40">
        <f t="shared" si="2"/>
        <v>0</v>
      </c>
      <c r="M19" s="40">
        <v>75563</v>
      </c>
      <c r="N19" s="40"/>
      <c r="O19" s="40">
        <v>75563</v>
      </c>
      <c r="P19" s="40">
        <f t="shared" si="3"/>
        <v>0</v>
      </c>
      <c r="Q19" s="40"/>
      <c r="R19" s="40"/>
      <c r="S19" s="40"/>
      <c r="T19" s="40">
        <f t="shared" si="4"/>
        <v>0</v>
      </c>
      <c r="U19" s="40">
        <v>22700</v>
      </c>
      <c r="V19" s="40">
        <v>63358</v>
      </c>
      <c r="W19" s="40">
        <v>71599</v>
      </c>
      <c r="X19" s="40">
        <v>94641</v>
      </c>
      <c r="Y19" s="40"/>
      <c r="Z19" s="40">
        <v>252298</v>
      </c>
      <c r="AA19" s="40">
        <v>84965</v>
      </c>
      <c r="AB19" s="40">
        <v>137934</v>
      </c>
      <c r="AC19" s="40">
        <f t="shared" si="11"/>
        <v>29399</v>
      </c>
      <c r="AD19" s="40">
        <v>6084</v>
      </c>
      <c r="AE19" s="40"/>
      <c r="AF19" s="40">
        <v>6084</v>
      </c>
      <c r="AG19" s="40">
        <f t="shared" si="5"/>
        <v>0</v>
      </c>
      <c r="AH19" s="40"/>
      <c r="AI19" s="40">
        <v>679529</v>
      </c>
      <c r="AJ19" s="40">
        <v>13000</v>
      </c>
      <c r="AK19" s="40"/>
      <c r="AL19" s="40">
        <f t="shared" si="12"/>
        <v>0</v>
      </c>
      <c r="AM19" s="40">
        <v>1468</v>
      </c>
      <c r="AN19" s="40">
        <f t="shared" si="6"/>
        <v>15117</v>
      </c>
      <c r="AO19" s="40">
        <v>709114</v>
      </c>
      <c r="AP19" s="40">
        <v>383224</v>
      </c>
      <c r="AQ19" s="40">
        <v>325140</v>
      </c>
      <c r="AR19" s="40">
        <f t="shared" si="7"/>
        <v>750</v>
      </c>
      <c r="AS19" s="40">
        <v>70444</v>
      </c>
      <c r="AT19" s="40"/>
      <c r="AU19" s="40">
        <v>63865</v>
      </c>
      <c r="AV19" s="40">
        <f t="shared" si="8"/>
        <v>6579</v>
      </c>
      <c r="AW19" s="40">
        <v>342025</v>
      </c>
      <c r="AX19" s="40">
        <v>252283</v>
      </c>
      <c r="AY19" s="40">
        <v>89742</v>
      </c>
      <c r="AZ19" s="40">
        <f t="shared" si="9"/>
        <v>0</v>
      </c>
      <c r="BA19" s="40">
        <v>70000</v>
      </c>
      <c r="BB19" s="41">
        <v>70000</v>
      </c>
    </row>
    <row r="20" spans="1:54" ht="13.5">
      <c r="A20" s="37" t="s">
        <v>32</v>
      </c>
      <c r="B20" s="38"/>
      <c r="C20" s="39"/>
      <c r="D20" s="40"/>
      <c r="E20" s="40">
        <v>602172</v>
      </c>
      <c r="F20" s="40">
        <v>10955</v>
      </c>
      <c r="G20" s="40">
        <v>591217</v>
      </c>
      <c r="H20" s="40">
        <f t="shared" si="10"/>
        <v>0</v>
      </c>
      <c r="I20" s="40">
        <v>16244</v>
      </c>
      <c r="J20" s="40"/>
      <c r="K20" s="40">
        <v>16244</v>
      </c>
      <c r="L20" s="40">
        <f t="shared" si="2"/>
        <v>0</v>
      </c>
      <c r="M20" s="40">
        <v>440</v>
      </c>
      <c r="N20" s="40">
        <v>440</v>
      </c>
      <c r="O20" s="40"/>
      <c r="P20" s="40">
        <f t="shared" si="3"/>
        <v>0</v>
      </c>
      <c r="Q20" s="40"/>
      <c r="R20" s="40"/>
      <c r="S20" s="40"/>
      <c r="T20" s="40">
        <f t="shared" si="4"/>
        <v>0</v>
      </c>
      <c r="U20" s="40">
        <v>1116921</v>
      </c>
      <c r="V20" s="40">
        <v>29957</v>
      </c>
      <c r="W20" s="40">
        <v>27196</v>
      </c>
      <c r="X20" s="40">
        <v>155409</v>
      </c>
      <c r="Y20" s="40"/>
      <c r="Z20" s="40">
        <v>1329483</v>
      </c>
      <c r="AA20" s="40">
        <v>1209655</v>
      </c>
      <c r="AB20" s="40">
        <v>73752</v>
      </c>
      <c r="AC20" s="40">
        <f t="shared" si="11"/>
        <v>46076</v>
      </c>
      <c r="AD20" s="40">
        <v>24550</v>
      </c>
      <c r="AE20" s="40"/>
      <c r="AF20" s="40">
        <v>24550</v>
      </c>
      <c r="AG20" s="40">
        <f t="shared" si="5"/>
        <v>0</v>
      </c>
      <c r="AH20" s="40"/>
      <c r="AI20" s="40">
        <v>437740</v>
      </c>
      <c r="AJ20" s="40"/>
      <c r="AK20" s="40"/>
      <c r="AL20" s="40">
        <f t="shared" si="12"/>
        <v>0</v>
      </c>
      <c r="AM20" s="40">
        <v>56928</v>
      </c>
      <c r="AN20" s="40">
        <f t="shared" si="6"/>
        <v>0</v>
      </c>
      <c r="AO20" s="40">
        <v>494668</v>
      </c>
      <c r="AP20" s="40">
        <v>460775</v>
      </c>
      <c r="AQ20" s="40">
        <v>30893</v>
      </c>
      <c r="AR20" s="40">
        <f t="shared" si="7"/>
        <v>3000</v>
      </c>
      <c r="AS20" s="40">
        <v>14802</v>
      </c>
      <c r="AT20" s="40"/>
      <c r="AU20" s="40">
        <v>14802</v>
      </c>
      <c r="AV20" s="40">
        <f t="shared" si="8"/>
        <v>0</v>
      </c>
      <c r="AW20" s="40">
        <v>138790</v>
      </c>
      <c r="AX20" s="40">
        <v>116817</v>
      </c>
      <c r="AY20" s="40">
        <v>21973</v>
      </c>
      <c r="AZ20" s="40">
        <f t="shared" si="9"/>
        <v>0</v>
      </c>
      <c r="BA20" s="40"/>
      <c r="BB20" s="41"/>
    </row>
    <row r="21" spans="1:54" ht="13.5">
      <c r="A21" s="37" t="s">
        <v>33</v>
      </c>
      <c r="B21" s="42"/>
      <c r="C21" s="39"/>
      <c r="D21" s="40"/>
      <c r="E21" s="40">
        <v>919335</v>
      </c>
      <c r="F21" s="40"/>
      <c r="G21" s="40">
        <v>919335</v>
      </c>
      <c r="H21" s="40">
        <f t="shared" si="10"/>
        <v>0</v>
      </c>
      <c r="I21" s="40"/>
      <c r="J21" s="40"/>
      <c r="K21" s="40"/>
      <c r="L21" s="40">
        <f t="shared" si="2"/>
        <v>0</v>
      </c>
      <c r="M21" s="40">
        <v>12200</v>
      </c>
      <c r="N21" s="40">
        <v>5234</v>
      </c>
      <c r="O21" s="40">
        <v>6966</v>
      </c>
      <c r="P21" s="40">
        <f t="shared" si="3"/>
        <v>0</v>
      </c>
      <c r="Q21" s="40"/>
      <c r="R21" s="40"/>
      <c r="S21" s="40"/>
      <c r="T21" s="40">
        <f t="shared" si="4"/>
        <v>0</v>
      </c>
      <c r="U21" s="40">
        <v>464</v>
      </c>
      <c r="V21" s="40"/>
      <c r="W21" s="40">
        <v>24961</v>
      </c>
      <c r="X21" s="40">
        <v>24966</v>
      </c>
      <c r="Y21" s="40"/>
      <c r="Z21" s="40">
        <v>50391</v>
      </c>
      <c r="AA21" s="40">
        <v>20021</v>
      </c>
      <c r="AB21" s="40">
        <v>10562</v>
      </c>
      <c r="AC21" s="40">
        <f t="shared" si="11"/>
        <v>19808</v>
      </c>
      <c r="AD21" s="40">
        <v>2257</v>
      </c>
      <c r="AE21" s="40"/>
      <c r="AF21" s="40">
        <v>2257</v>
      </c>
      <c r="AG21" s="40">
        <f t="shared" si="5"/>
        <v>0</v>
      </c>
      <c r="AH21" s="40">
        <v>969</v>
      </c>
      <c r="AI21" s="40">
        <v>204252</v>
      </c>
      <c r="AJ21" s="40">
        <v>1404</v>
      </c>
      <c r="AK21" s="40"/>
      <c r="AL21" s="40">
        <f t="shared" si="12"/>
        <v>0</v>
      </c>
      <c r="AM21" s="40">
        <v>178124</v>
      </c>
      <c r="AN21" s="40">
        <f t="shared" si="6"/>
        <v>0</v>
      </c>
      <c r="AO21" s="40">
        <v>384749</v>
      </c>
      <c r="AP21" s="40">
        <v>227962</v>
      </c>
      <c r="AQ21" s="40">
        <v>156787</v>
      </c>
      <c r="AR21" s="40">
        <f t="shared" si="7"/>
        <v>0</v>
      </c>
      <c r="AS21" s="40">
        <v>356432</v>
      </c>
      <c r="AT21" s="40">
        <v>97137</v>
      </c>
      <c r="AU21" s="40">
        <v>255843</v>
      </c>
      <c r="AV21" s="40">
        <f t="shared" si="8"/>
        <v>3452</v>
      </c>
      <c r="AW21" s="40">
        <v>85265</v>
      </c>
      <c r="AX21" s="40">
        <v>24809</v>
      </c>
      <c r="AY21" s="40">
        <v>60456</v>
      </c>
      <c r="AZ21" s="40">
        <f t="shared" si="9"/>
        <v>0</v>
      </c>
      <c r="BA21" s="40"/>
      <c r="BB21" s="41"/>
    </row>
    <row r="22" spans="1:54" ht="13.5">
      <c r="A22" s="37" t="s">
        <v>34</v>
      </c>
      <c r="B22" s="42"/>
      <c r="C22" s="39"/>
      <c r="D22" s="40"/>
      <c r="E22" s="40">
        <v>816167</v>
      </c>
      <c r="F22" s="40">
        <v>26460</v>
      </c>
      <c r="G22" s="40">
        <v>789707</v>
      </c>
      <c r="H22" s="40">
        <f t="shared" si="10"/>
        <v>0</v>
      </c>
      <c r="I22" s="40"/>
      <c r="J22" s="40"/>
      <c r="K22" s="40"/>
      <c r="L22" s="40">
        <f t="shared" si="2"/>
        <v>0</v>
      </c>
      <c r="M22" s="40"/>
      <c r="N22" s="40"/>
      <c r="O22" s="40"/>
      <c r="P22" s="40">
        <f t="shared" si="3"/>
        <v>0</v>
      </c>
      <c r="Q22" s="40"/>
      <c r="R22" s="40"/>
      <c r="S22" s="40"/>
      <c r="T22" s="40">
        <f t="shared" si="4"/>
        <v>0</v>
      </c>
      <c r="U22" s="40">
        <v>24490</v>
      </c>
      <c r="V22" s="40"/>
      <c r="W22" s="40">
        <v>84805</v>
      </c>
      <c r="X22" s="40">
        <v>108954</v>
      </c>
      <c r="Y22" s="40"/>
      <c r="Z22" s="40">
        <v>218249</v>
      </c>
      <c r="AA22" s="40">
        <v>152885</v>
      </c>
      <c r="AB22" s="40">
        <v>37833</v>
      </c>
      <c r="AC22" s="40">
        <f t="shared" si="11"/>
        <v>27531</v>
      </c>
      <c r="AD22" s="40"/>
      <c r="AE22" s="40"/>
      <c r="AF22" s="40"/>
      <c r="AG22" s="40">
        <f t="shared" si="5"/>
        <v>0</v>
      </c>
      <c r="AH22" s="40"/>
      <c r="AI22" s="40">
        <v>426807</v>
      </c>
      <c r="AJ22" s="40"/>
      <c r="AK22" s="40"/>
      <c r="AL22" s="40">
        <f t="shared" si="12"/>
        <v>0</v>
      </c>
      <c r="AM22" s="40">
        <v>194952</v>
      </c>
      <c r="AN22" s="40">
        <f t="shared" si="6"/>
        <v>0</v>
      </c>
      <c r="AO22" s="40">
        <v>621759</v>
      </c>
      <c r="AP22" s="40">
        <v>373164</v>
      </c>
      <c r="AQ22" s="40">
        <v>247195</v>
      </c>
      <c r="AR22" s="40">
        <f t="shared" si="7"/>
        <v>1400</v>
      </c>
      <c r="AS22" s="40">
        <v>8161</v>
      </c>
      <c r="AT22" s="40"/>
      <c r="AU22" s="40">
        <v>8161</v>
      </c>
      <c r="AV22" s="40">
        <f t="shared" si="8"/>
        <v>0</v>
      </c>
      <c r="AW22" s="40">
        <v>4703</v>
      </c>
      <c r="AX22" s="40"/>
      <c r="AY22" s="40">
        <v>4703</v>
      </c>
      <c r="AZ22" s="40">
        <f t="shared" si="9"/>
        <v>0</v>
      </c>
      <c r="BA22" s="40"/>
      <c r="BB22" s="41"/>
    </row>
    <row r="23" spans="1:54" ht="13.5">
      <c r="A23" s="37" t="s">
        <v>35</v>
      </c>
      <c r="B23" s="42"/>
      <c r="C23" s="39"/>
      <c r="D23" s="40"/>
      <c r="E23" s="40">
        <v>99975</v>
      </c>
      <c r="F23" s="40">
        <v>35098</v>
      </c>
      <c r="G23" s="40">
        <v>64877</v>
      </c>
      <c r="H23" s="40">
        <f t="shared" si="10"/>
        <v>0</v>
      </c>
      <c r="I23" s="40">
        <v>67209</v>
      </c>
      <c r="J23" s="40">
        <v>43369</v>
      </c>
      <c r="K23" s="40">
        <v>23840</v>
      </c>
      <c r="L23" s="40">
        <f t="shared" si="2"/>
        <v>0</v>
      </c>
      <c r="M23" s="40">
        <v>1242</v>
      </c>
      <c r="N23" s="40"/>
      <c r="O23" s="40">
        <v>1242</v>
      </c>
      <c r="P23" s="40">
        <f t="shared" si="3"/>
        <v>0</v>
      </c>
      <c r="Q23" s="40"/>
      <c r="R23" s="40"/>
      <c r="S23" s="40"/>
      <c r="T23" s="40">
        <f t="shared" si="4"/>
        <v>0</v>
      </c>
      <c r="U23" s="40">
        <v>41870</v>
      </c>
      <c r="V23" s="40"/>
      <c r="W23" s="40">
        <v>199902</v>
      </c>
      <c r="X23" s="40">
        <v>325335</v>
      </c>
      <c r="Y23" s="40"/>
      <c r="Z23" s="40">
        <v>567107</v>
      </c>
      <c r="AA23" s="40">
        <v>151950</v>
      </c>
      <c r="AB23" s="40">
        <v>307512</v>
      </c>
      <c r="AC23" s="40">
        <f t="shared" si="11"/>
        <v>107645</v>
      </c>
      <c r="AD23" s="40">
        <v>493547</v>
      </c>
      <c r="AE23" s="40">
        <v>478255</v>
      </c>
      <c r="AF23" s="40">
        <v>15292</v>
      </c>
      <c r="AG23" s="40">
        <f t="shared" si="5"/>
        <v>0</v>
      </c>
      <c r="AH23" s="40"/>
      <c r="AI23" s="40">
        <v>309145</v>
      </c>
      <c r="AJ23" s="40">
        <v>6800</v>
      </c>
      <c r="AK23" s="40"/>
      <c r="AL23" s="40">
        <f t="shared" si="12"/>
        <v>0</v>
      </c>
      <c r="AM23" s="40">
        <v>114880</v>
      </c>
      <c r="AN23" s="40">
        <f t="shared" si="6"/>
        <v>0</v>
      </c>
      <c r="AO23" s="40">
        <v>430825</v>
      </c>
      <c r="AP23" s="40">
        <v>407938</v>
      </c>
      <c r="AQ23" s="40">
        <v>18787</v>
      </c>
      <c r="AR23" s="40">
        <f t="shared" si="7"/>
        <v>4100</v>
      </c>
      <c r="AS23" s="40">
        <v>25202</v>
      </c>
      <c r="AT23" s="40">
        <v>14235</v>
      </c>
      <c r="AU23" s="40">
        <v>10967</v>
      </c>
      <c r="AV23" s="40">
        <f t="shared" si="8"/>
        <v>0</v>
      </c>
      <c r="AW23" s="40">
        <v>81029</v>
      </c>
      <c r="AX23" s="40">
        <v>21620</v>
      </c>
      <c r="AY23" s="40">
        <v>59409</v>
      </c>
      <c r="AZ23" s="40">
        <f t="shared" si="9"/>
        <v>0</v>
      </c>
      <c r="BA23" s="40"/>
      <c r="BB23" s="41"/>
    </row>
    <row r="24" spans="1:54" ht="13.5">
      <c r="A24" s="37" t="s">
        <v>36</v>
      </c>
      <c r="B24" s="38"/>
      <c r="C24" s="39"/>
      <c r="D24" s="40"/>
      <c r="E24" s="40">
        <v>83423</v>
      </c>
      <c r="F24" s="40">
        <v>31972</v>
      </c>
      <c r="G24" s="40">
        <v>51451</v>
      </c>
      <c r="H24" s="40">
        <f t="shared" si="10"/>
        <v>0</v>
      </c>
      <c r="I24" s="40">
        <v>74992</v>
      </c>
      <c r="J24" s="40">
        <v>17280</v>
      </c>
      <c r="K24" s="40">
        <v>57712</v>
      </c>
      <c r="L24" s="40">
        <f t="shared" si="2"/>
        <v>0</v>
      </c>
      <c r="M24" s="40">
        <v>8085</v>
      </c>
      <c r="N24" s="40">
        <v>4446</v>
      </c>
      <c r="O24" s="40">
        <v>3639</v>
      </c>
      <c r="P24" s="40">
        <f t="shared" si="3"/>
        <v>0</v>
      </c>
      <c r="Q24" s="40"/>
      <c r="R24" s="40"/>
      <c r="S24" s="40"/>
      <c r="T24" s="40">
        <f t="shared" si="4"/>
        <v>0</v>
      </c>
      <c r="U24" s="40"/>
      <c r="V24" s="40"/>
      <c r="W24" s="40">
        <v>125093</v>
      </c>
      <c r="X24" s="40">
        <v>71619</v>
      </c>
      <c r="Y24" s="40"/>
      <c r="Z24" s="40">
        <v>196712</v>
      </c>
      <c r="AA24" s="40">
        <v>132179</v>
      </c>
      <c r="AB24" s="40">
        <v>12408</v>
      </c>
      <c r="AC24" s="40">
        <f t="shared" si="11"/>
        <v>52125</v>
      </c>
      <c r="AD24" s="40">
        <v>66175</v>
      </c>
      <c r="AE24" s="40">
        <v>29712</v>
      </c>
      <c r="AF24" s="40">
        <v>36463</v>
      </c>
      <c r="AG24" s="40">
        <f t="shared" si="5"/>
        <v>0</v>
      </c>
      <c r="AH24" s="40"/>
      <c r="AI24" s="40">
        <v>57124</v>
      </c>
      <c r="AJ24" s="40">
        <v>8182</v>
      </c>
      <c r="AK24" s="40"/>
      <c r="AL24" s="40">
        <f t="shared" si="12"/>
        <v>0</v>
      </c>
      <c r="AM24" s="40">
        <v>75312</v>
      </c>
      <c r="AN24" s="40">
        <f t="shared" si="6"/>
        <v>0</v>
      </c>
      <c r="AO24" s="40">
        <v>140618</v>
      </c>
      <c r="AP24" s="40">
        <v>106996</v>
      </c>
      <c r="AQ24" s="40">
        <v>33122</v>
      </c>
      <c r="AR24" s="40">
        <f t="shared" si="7"/>
        <v>500</v>
      </c>
      <c r="AS24" s="40">
        <v>275417</v>
      </c>
      <c r="AT24" s="40">
        <v>15496</v>
      </c>
      <c r="AU24" s="40">
        <v>253342</v>
      </c>
      <c r="AV24" s="40">
        <f t="shared" si="8"/>
        <v>6579</v>
      </c>
      <c r="AW24" s="40">
        <v>736624</v>
      </c>
      <c r="AX24" s="40">
        <v>468894</v>
      </c>
      <c r="AY24" s="40">
        <v>267730</v>
      </c>
      <c r="AZ24" s="40">
        <f t="shared" si="9"/>
        <v>0</v>
      </c>
      <c r="BA24" s="40"/>
      <c r="BB24" s="41"/>
    </row>
    <row r="25" spans="1:54" ht="13.5">
      <c r="A25" s="37" t="s">
        <v>37</v>
      </c>
      <c r="B25" s="42"/>
      <c r="C25" s="39"/>
      <c r="D25" s="40"/>
      <c r="E25" s="40">
        <v>134419</v>
      </c>
      <c r="F25" s="40"/>
      <c r="G25" s="40">
        <v>134419</v>
      </c>
      <c r="H25" s="40">
        <f t="shared" si="10"/>
        <v>0</v>
      </c>
      <c r="I25" s="40">
        <v>15044</v>
      </c>
      <c r="J25" s="40">
        <v>205</v>
      </c>
      <c r="K25" s="40">
        <v>14839</v>
      </c>
      <c r="L25" s="40">
        <f t="shared" si="2"/>
        <v>0</v>
      </c>
      <c r="M25" s="40">
        <v>125894</v>
      </c>
      <c r="N25" s="40">
        <v>98324</v>
      </c>
      <c r="O25" s="40">
        <v>27570</v>
      </c>
      <c r="P25" s="40">
        <f t="shared" si="3"/>
        <v>0</v>
      </c>
      <c r="Q25" s="40"/>
      <c r="R25" s="40"/>
      <c r="S25" s="40"/>
      <c r="T25" s="40">
        <f t="shared" si="4"/>
        <v>0</v>
      </c>
      <c r="U25" s="40"/>
      <c r="V25" s="40"/>
      <c r="W25" s="40">
        <v>34986</v>
      </c>
      <c r="X25" s="40">
        <v>14423</v>
      </c>
      <c r="Y25" s="40"/>
      <c r="Z25" s="40">
        <v>49409</v>
      </c>
      <c r="AA25" s="40">
        <v>11578</v>
      </c>
      <c r="AB25" s="40">
        <v>25877</v>
      </c>
      <c r="AC25" s="40">
        <f t="shared" si="11"/>
        <v>11954</v>
      </c>
      <c r="AD25" s="40">
        <v>62659</v>
      </c>
      <c r="AE25" s="40"/>
      <c r="AF25" s="40">
        <v>62659</v>
      </c>
      <c r="AG25" s="40">
        <f t="shared" si="5"/>
        <v>0</v>
      </c>
      <c r="AH25" s="40">
        <v>71434</v>
      </c>
      <c r="AI25" s="40">
        <v>246119</v>
      </c>
      <c r="AJ25" s="40">
        <v>32546</v>
      </c>
      <c r="AK25" s="40"/>
      <c r="AL25" s="40">
        <f t="shared" si="12"/>
        <v>0</v>
      </c>
      <c r="AM25" s="40">
        <v>98432</v>
      </c>
      <c r="AN25" s="40">
        <f t="shared" si="6"/>
        <v>0</v>
      </c>
      <c r="AO25" s="40">
        <v>448531</v>
      </c>
      <c r="AP25" s="40">
        <v>209912</v>
      </c>
      <c r="AQ25" s="40">
        <v>238049</v>
      </c>
      <c r="AR25" s="40">
        <f t="shared" si="7"/>
        <v>570</v>
      </c>
      <c r="AS25" s="40">
        <v>9331</v>
      </c>
      <c r="AT25" s="40"/>
      <c r="AU25" s="40">
        <v>9331</v>
      </c>
      <c r="AV25" s="40">
        <f t="shared" si="8"/>
        <v>0</v>
      </c>
      <c r="AW25" s="40">
        <v>833667</v>
      </c>
      <c r="AX25" s="40">
        <v>222344</v>
      </c>
      <c r="AY25" s="40">
        <v>611323</v>
      </c>
      <c r="AZ25" s="40">
        <f t="shared" si="9"/>
        <v>0</v>
      </c>
      <c r="BA25" s="40"/>
      <c r="BB25" s="41"/>
    </row>
    <row r="26" spans="1:54" ht="13.5">
      <c r="A26" s="37" t="s">
        <v>38</v>
      </c>
      <c r="B26" s="38"/>
      <c r="C26" s="39"/>
      <c r="D26" s="40"/>
      <c r="E26" s="40">
        <v>45464</v>
      </c>
      <c r="F26" s="40">
        <v>26986</v>
      </c>
      <c r="G26" s="40">
        <v>18478</v>
      </c>
      <c r="H26" s="40">
        <f t="shared" si="10"/>
        <v>0</v>
      </c>
      <c r="I26" s="40">
        <v>144172</v>
      </c>
      <c r="J26" s="40"/>
      <c r="K26" s="40">
        <v>144172</v>
      </c>
      <c r="L26" s="40">
        <f t="shared" si="2"/>
        <v>0</v>
      </c>
      <c r="M26" s="40">
        <v>82178</v>
      </c>
      <c r="N26" s="40">
        <v>60169</v>
      </c>
      <c r="O26" s="40">
        <v>22009</v>
      </c>
      <c r="P26" s="40">
        <f t="shared" si="3"/>
        <v>0</v>
      </c>
      <c r="Q26" s="40"/>
      <c r="R26" s="40"/>
      <c r="S26" s="40"/>
      <c r="T26" s="40">
        <f t="shared" si="4"/>
        <v>0</v>
      </c>
      <c r="U26" s="40">
        <v>2691</v>
      </c>
      <c r="V26" s="40">
        <v>51623</v>
      </c>
      <c r="W26" s="40">
        <v>17736</v>
      </c>
      <c r="X26" s="40">
        <v>5762</v>
      </c>
      <c r="Y26" s="40">
        <v>202803</v>
      </c>
      <c r="Z26" s="40">
        <v>280615</v>
      </c>
      <c r="AA26" s="40">
        <v>213004</v>
      </c>
      <c r="AB26" s="40">
        <v>55371</v>
      </c>
      <c r="AC26" s="40">
        <f t="shared" si="11"/>
        <v>12240</v>
      </c>
      <c r="AD26" s="40">
        <v>41181</v>
      </c>
      <c r="AE26" s="40"/>
      <c r="AF26" s="40">
        <v>41181</v>
      </c>
      <c r="AG26" s="40">
        <f t="shared" si="5"/>
        <v>0</v>
      </c>
      <c r="AH26" s="40">
        <v>594</v>
      </c>
      <c r="AI26" s="40">
        <v>140476</v>
      </c>
      <c r="AJ26" s="40">
        <v>2400</v>
      </c>
      <c r="AK26" s="40">
        <v>118052</v>
      </c>
      <c r="AL26" s="40">
        <f t="shared" si="12"/>
        <v>0</v>
      </c>
      <c r="AM26" s="40">
        <v>163201</v>
      </c>
      <c r="AN26" s="40">
        <f t="shared" si="6"/>
        <v>0</v>
      </c>
      <c r="AO26" s="40">
        <v>424723</v>
      </c>
      <c r="AP26" s="40">
        <v>277394</v>
      </c>
      <c r="AQ26" s="40">
        <v>144929</v>
      </c>
      <c r="AR26" s="40">
        <f t="shared" si="7"/>
        <v>2400</v>
      </c>
      <c r="AS26" s="40">
        <v>6579</v>
      </c>
      <c r="AT26" s="40"/>
      <c r="AU26" s="40"/>
      <c r="AV26" s="40">
        <f t="shared" si="8"/>
        <v>6579</v>
      </c>
      <c r="AW26" s="40">
        <v>450123</v>
      </c>
      <c r="AX26" s="40">
        <v>392196</v>
      </c>
      <c r="AY26" s="40">
        <v>57927</v>
      </c>
      <c r="AZ26" s="40">
        <f t="shared" si="9"/>
        <v>0</v>
      </c>
      <c r="BA26" s="40"/>
      <c r="BB26" s="41"/>
    </row>
    <row r="27" spans="1:54" ht="13.5">
      <c r="A27" s="37" t="s">
        <v>39</v>
      </c>
      <c r="B27" s="38"/>
      <c r="C27" s="39"/>
      <c r="D27" s="40"/>
      <c r="E27" s="40">
        <v>150310</v>
      </c>
      <c r="F27" s="40">
        <v>60083</v>
      </c>
      <c r="G27" s="40">
        <v>90227</v>
      </c>
      <c r="H27" s="40">
        <f t="shared" si="10"/>
        <v>0</v>
      </c>
      <c r="I27" s="40">
        <v>10638</v>
      </c>
      <c r="J27" s="40"/>
      <c r="K27" s="40">
        <v>10638</v>
      </c>
      <c r="L27" s="40">
        <f t="shared" si="2"/>
        <v>0</v>
      </c>
      <c r="M27" s="40">
        <v>556474</v>
      </c>
      <c r="N27" s="40"/>
      <c r="O27" s="40">
        <v>556474</v>
      </c>
      <c r="P27" s="40">
        <f t="shared" si="3"/>
        <v>0</v>
      </c>
      <c r="Q27" s="40"/>
      <c r="R27" s="40"/>
      <c r="S27" s="40"/>
      <c r="T27" s="40">
        <f t="shared" si="4"/>
        <v>0</v>
      </c>
      <c r="U27" s="40">
        <v>7190</v>
      </c>
      <c r="V27" s="40"/>
      <c r="W27" s="40"/>
      <c r="X27" s="40">
        <v>30000</v>
      </c>
      <c r="Y27" s="40">
        <v>148303</v>
      </c>
      <c r="Z27" s="40">
        <v>185493</v>
      </c>
      <c r="AA27" s="40">
        <v>148303</v>
      </c>
      <c r="AB27" s="40">
        <v>37190</v>
      </c>
      <c r="AC27" s="40">
        <f t="shared" si="11"/>
        <v>0</v>
      </c>
      <c r="AD27" s="40">
        <v>11208</v>
      </c>
      <c r="AE27" s="40"/>
      <c r="AF27" s="40">
        <v>11208</v>
      </c>
      <c r="AG27" s="40">
        <f t="shared" si="5"/>
        <v>0</v>
      </c>
      <c r="AH27" s="40"/>
      <c r="AI27" s="40">
        <v>116473</v>
      </c>
      <c r="AJ27" s="40"/>
      <c r="AK27" s="40"/>
      <c r="AL27" s="40">
        <f t="shared" si="12"/>
        <v>0</v>
      </c>
      <c r="AM27" s="40">
        <v>150339</v>
      </c>
      <c r="AN27" s="40">
        <f t="shared" si="6"/>
        <v>14459</v>
      </c>
      <c r="AO27" s="40">
        <v>281271</v>
      </c>
      <c r="AP27" s="40">
        <v>211738</v>
      </c>
      <c r="AQ27" s="40">
        <v>69533</v>
      </c>
      <c r="AR27" s="40">
        <f t="shared" si="7"/>
        <v>0</v>
      </c>
      <c r="AS27" s="40">
        <v>10278</v>
      </c>
      <c r="AT27" s="40"/>
      <c r="AU27" s="40">
        <v>10278</v>
      </c>
      <c r="AV27" s="40">
        <f t="shared" si="8"/>
        <v>0</v>
      </c>
      <c r="AW27" s="40">
        <v>2091604</v>
      </c>
      <c r="AX27" s="40">
        <v>2088883</v>
      </c>
      <c r="AY27" s="40">
        <v>2721</v>
      </c>
      <c r="AZ27" s="40">
        <f t="shared" si="9"/>
        <v>0</v>
      </c>
      <c r="BA27" s="40"/>
      <c r="BB27" s="41"/>
    </row>
    <row r="28" spans="1:54" ht="13.5">
      <c r="A28" s="37" t="s">
        <v>40</v>
      </c>
      <c r="B28" s="38"/>
      <c r="C28" s="39"/>
      <c r="D28" s="40"/>
      <c r="E28" s="40">
        <v>132529</v>
      </c>
      <c r="F28" s="40">
        <v>54432</v>
      </c>
      <c r="G28" s="40">
        <v>78097</v>
      </c>
      <c r="H28" s="40">
        <f t="shared" si="10"/>
        <v>0</v>
      </c>
      <c r="I28" s="40"/>
      <c r="J28" s="40"/>
      <c r="K28" s="40"/>
      <c r="L28" s="40">
        <f t="shared" si="2"/>
        <v>0</v>
      </c>
      <c r="M28" s="40">
        <v>50</v>
      </c>
      <c r="N28" s="40"/>
      <c r="O28" s="40">
        <v>50</v>
      </c>
      <c r="P28" s="40">
        <f t="shared" si="3"/>
        <v>0</v>
      </c>
      <c r="Q28" s="40"/>
      <c r="R28" s="40"/>
      <c r="S28" s="40"/>
      <c r="T28" s="40">
        <f t="shared" si="4"/>
        <v>0</v>
      </c>
      <c r="U28" s="40">
        <v>16258</v>
      </c>
      <c r="V28" s="40"/>
      <c r="W28" s="40"/>
      <c r="X28" s="40">
        <v>40231</v>
      </c>
      <c r="Y28" s="40"/>
      <c r="Z28" s="40">
        <v>56489</v>
      </c>
      <c r="AA28" s="40">
        <v>56489</v>
      </c>
      <c r="AB28" s="40"/>
      <c r="AC28" s="40">
        <f t="shared" si="11"/>
        <v>0</v>
      </c>
      <c r="AD28" s="40">
        <v>2592</v>
      </c>
      <c r="AE28" s="40">
        <v>2592</v>
      </c>
      <c r="AF28" s="40"/>
      <c r="AG28" s="40">
        <f t="shared" si="5"/>
        <v>0</v>
      </c>
      <c r="AH28" s="40"/>
      <c r="AI28" s="40">
        <v>24718</v>
      </c>
      <c r="AJ28" s="40"/>
      <c r="AK28" s="40">
        <v>3127</v>
      </c>
      <c r="AL28" s="40">
        <f t="shared" si="12"/>
        <v>0</v>
      </c>
      <c r="AM28" s="40">
        <v>82139</v>
      </c>
      <c r="AN28" s="40">
        <f t="shared" si="6"/>
        <v>0</v>
      </c>
      <c r="AO28" s="40">
        <v>109984</v>
      </c>
      <c r="AP28" s="40">
        <v>106301</v>
      </c>
      <c r="AQ28" s="40">
        <v>3683</v>
      </c>
      <c r="AR28" s="40">
        <f t="shared" si="7"/>
        <v>0</v>
      </c>
      <c r="AS28" s="40"/>
      <c r="AT28" s="40"/>
      <c r="AU28" s="40"/>
      <c r="AV28" s="40">
        <f t="shared" si="8"/>
        <v>0</v>
      </c>
      <c r="AW28" s="40">
        <v>972</v>
      </c>
      <c r="AX28" s="40"/>
      <c r="AY28" s="40">
        <v>972</v>
      </c>
      <c r="AZ28" s="40">
        <f t="shared" si="9"/>
        <v>0</v>
      </c>
      <c r="BA28" s="40"/>
      <c r="BB28" s="41"/>
    </row>
    <row r="29" spans="1:54" ht="13.5">
      <c r="A29" s="49" t="s">
        <v>41</v>
      </c>
      <c r="B29" s="50"/>
      <c r="C29" s="34"/>
      <c r="D29" s="35"/>
      <c r="E29" s="35">
        <v>136021</v>
      </c>
      <c r="F29" s="35">
        <v>40089</v>
      </c>
      <c r="G29" s="35">
        <v>95932</v>
      </c>
      <c r="H29" s="35">
        <f t="shared" si="10"/>
        <v>0</v>
      </c>
      <c r="I29" s="35">
        <v>54963</v>
      </c>
      <c r="J29" s="35">
        <v>30687</v>
      </c>
      <c r="K29" s="35">
        <v>24276</v>
      </c>
      <c r="L29" s="35">
        <f t="shared" si="2"/>
        <v>0</v>
      </c>
      <c r="M29" s="35">
        <v>168259</v>
      </c>
      <c r="N29" s="35"/>
      <c r="O29" s="35">
        <v>168259</v>
      </c>
      <c r="P29" s="35">
        <f t="shared" si="3"/>
        <v>0</v>
      </c>
      <c r="Q29" s="35"/>
      <c r="R29" s="35"/>
      <c r="S29" s="35"/>
      <c r="T29" s="35">
        <f t="shared" si="4"/>
        <v>0</v>
      </c>
      <c r="U29" s="35">
        <v>14736</v>
      </c>
      <c r="V29" s="35">
        <v>56487</v>
      </c>
      <c r="W29" s="35">
        <v>33135</v>
      </c>
      <c r="X29" s="35">
        <v>82972</v>
      </c>
      <c r="Y29" s="35">
        <v>166842</v>
      </c>
      <c r="Z29" s="35">
        <v>354172</v>
      </c>
      <c r="AA29" s="35">
        <v>244953</v>
      </c>
      <c r="AB29" s="35">
        <v>84303</v>
      </c>
      <c r="AC29" s="35">
        <f t="shared" si="11"/>
        <v>24916</v>
      </c>
      <c r="AD29" s="35">
        <v>194470</v>
      </c>
      <c r="AE29" s="35">
        <v>61563</v>
      </c>
      <c r="AF29" s="35">
        <v>132907</v>
      </c>
      <c r="AG29" s="35">
        <f t="shared" si="5"/>
        <v>0</v>
      </c>
      <c r="AH29" s="35">
        <v>70937</v>
      </c>
      <c r="AI29" s="35">
        <v>595874</v>
      </c>
      <c r="AJ29" s="35">
        <v>27850</v>
      </c>
      <c r="AK29" s="35">
        <v>152217</v>
      </c>
      <c r="AL29" s="35">
        <f t="shared" si="12"/>
        <v>0</v>
      </c>
      <c r="AM29" s="35">
        <v>104187</v>
      </c>
      <c r="AN29" s="35">
        <f t="shared" si="6"/>
        <v>8291</v>
      </c>
      <c r="AO29" s="35">
        <v>959356</v>
      </c>
      <c r="AP29" s="35">
        <v>730580</v>
      </c>
      <c r="AQ29" s="35">
        <v>212626</v>
      </c>
      <c r="AR29" s="35">
        <f t="shared" si="7"/>
        <v>16150</v>
      </c>
      <c r="AS29" s="35">
        <v>37081</v>
      </c>
      <c r="AT29" s="35">
        <v>20273</v>
      </c>
      <c r="AU29" s="35">
        <v>10228</v>
      </c>
      <c r="AV29" s="35">
        <f t="shared" si="8"/>
        <v>6580</v>
      </c>
      <c r="AW29" s="35">
        <v>59736</v>
      </c>
      <c r="AX29" s="35">
        <v>5193</v>
      </c>
      <c r="AY29" s="35">
        <v>54543</v>
      </c>
      <c r="AZ29" s="35">
        <f t="shared" si="9"/>
        <v>0</v>
      </c>
      <c r="BA29" s="35"/>
      <c r="BB29" s="36"/>
    </row>
  </sheetData>
  <sheetProtection/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85" r:id="rId2"/>
  <headerFooter scaleWithDoc="0" alignWithMargins="0">
    <oddHeader>&amp;C&amp;12普通第１５表　市町村別目的別補助単独別普通建設事業費歳出内訳表&amp;R&amp;14&amp;Y（単位：千円）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2013-11-21T01:28:09Z</cp:lastPrinted>
  <dcterms:created xsi:type="dcterms:W3CDTF">2007-12-27T06:36:43Z</dcterms:created>
  <dcterms:modified xsi:type="dcterms:W3CDTF">2016-11-14T04:22:20Z</dcterms:modified>
  <cp:category/>
  <cp:version/>
  <cp:contentType/>
  <cp:contentStatus/>
</cp:coreProperties>
</file>