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7395" activeTab="0"/>
  </bookViews>
  <sheets>
    <sheet name="第７７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'第７７表'!$A$4:$Z$30</definedName>
    <definedName name="_xlnm.Print_Titles" localSheetId="0">'第７７表'!$A:$B</definedName>
    <definedName name="財政力指数">#REF!</definedName>
    <definedName name="標準財政規模">#REF!</definedName>
  </definedNames>
  <calcPr fullCalcOnLoad="1" fullPrecision="0"/>
</workbook>
</file>

<file path=xl/sharedStrings.xml><?xml version="1.0" encoding="utf-8"?>
<sst xmlns="http://schemas.openxmlformats.org/spreadsheetml/2006/main" count="68" uniqueCount="63">
  <si>
    <t>類</t>
  </si>
  <si>
    <t>型</t>
  </si>
  <si>
    <t>錯誤額</t>
  </si>
  <si>
    <t>（錯誤前）</t>
  </si>
  <si>
    <t>特別とん</t>
  </si>
  <si>
    <t>たばこ税</t>
  </si>
  <si>
    <t>市 町 村</t>
  </si>
  <si>
    <t>自動車重量</t>
  </si>
  <si>
    <t>航空機燃料</t>
  </si>
  <si>
    <t>ゴルフ場</t>
  </si>
  <si>
    <t>自 動 車</t>
  </si>
  <si>
    <t>地方特例</t>
  </si>
  <si>
    <t>地方消費税</t>
  </si>
  <si>
    <t>交通安全対策</t>
  </si>
  <si>
    <t>市町村民税</t>
  </si>
  <si>
    <t>固定資産税</t>
  </si>
  <si>
    <t>軽自動車税</t>
  </si>
  <si>
    <t>鉱 産 税</t>
  </si>
  <si>
    <t>利子割交付金</t>
  </si>
  <si>
    <t>利 用 税</t>
  </si>
  <si>
    <t>取 得 税</t>
  </si>
  <si>
    <t>に よ る</t>
  </si>
  <si>
    <t>譲 与 税</t>
  </si>
  <si>
    <t>譲　与　税</t>
  </si>
  <si>
    <t>交 付 金</t>
  </si>
  <si>
    <t>交 付 金</t>
  </si>
  <si>
    <t>交　付　金</t>
  </si>
  <si>
    <t>特別交付金</t>
  </si>
  <si>
    <t>控 除 額</t>
  </si>
  <si>
    <t>配当割交付金</t>
  </si>
  <si>
    <t>株式等譲渡</t>
  </si>
  <si>
    <t>所得割交付金</t>
  </si>
  <si>
    <t>計</t>
  </si>
  <si>
    <t>（錯誤後）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</si>
  <si>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</si>
  <si>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</si>
  <si>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</si>
  <si>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</si>
  <si>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</si>
  <si>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</si>
  <si>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</si>
  <si>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</si>
  <si>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</si>
  <si>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</si>
  <si>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</si>
  <si>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</si>
  <si>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</si>
  <si>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</si>
  <si>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</si>
  <si>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</si>
  <si>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</si>
  <si>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</si>
  <si>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</si>
  <si>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</si>
  <si>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</si>
  <si>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</si>
  <si>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低工法等</t>
  </si>
  <si>
    <t>特別交付金</t>
  </si>
  <si>
    <t>市 町 村</t>
  </si>
  <si>
    <t>第７７表　市町村別基準財政収入額総括表</t>
  </si>
  <si>
    <t>地方揮発油</t>
  </si>
  <si>
    <t>東日本大震災に係る</t>
  </si>
  <si>
    <t>特例加算額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</si>
</sst>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#,##0;&quot;▲&quot;#,##0"/>
  </numFmts>
  <fonts count="49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61" applyNumberFormat="1" applyFont="1" applyFill="1" applyAlignment="1">
      <alignment/>
      <protection/>
    </xf>
    <xf numFmtId="0" fontId="4" fillId="0" borderId="0" xfId="61" applyNumberFormat="1" applyFont="1" applyAlignment="1">
      <alignment/>
      <protection/>
    </xf>
    <xf numFmtId="3" fontId="4" fillId="0" borderId="0" xfId="61" applyNumberFormat="1" applyFont="1" applyFill="1">
      <alignment/>
      <protection/>
    </xf>
    <xf numFmtId="41" fontId="11" fillId="0" borderId="10" xfId="61" applyNumberFormat="1" applyFont="1" applyFill="1" applyBorder="1" applyAlignment="1">
      <alignment/>
      <protection/>
    </xf>
    <xf numFmtId="41" fontId="11" fillId="0" borderId="0" xfId="61" applyNumberFormat="1" applyFont="1" applyFill="1" applyBorder="1" applyAlignment="1">
      <alignment/>
      <protection/>
    </xf>
    <xf numFmtId="41" fontId="11" fillId="0" borderId="0" xfId="61" applyNumberFormat="1" applyFont="1" applyFill="1" applyBorder="1" applyAlignment="1" quotePrefix="1">
      <alignment/>
      <protection/>
    </xf>
    <xf numFmtId="41" fontId="11" fillId="0" borderId="11" xfId="61" applyNumberFormat="1" applyFont="1" applyFill="1" applyBorder="1" applyAlignment="1">
      <alignment/>
      <protection/>
    </xf>
    <xf numFmtId="0" fontId="4" fillId="0" borderId="0" xfId="61" applyFont="1">
      <alignment/>
      <protection/>
    </xf>
    <xf numFmtId="41" fontId="11" fillId="0" borderId="12" xfId="61" applyNumberFormat="1" applyFont="1" applyFill="1" applyBorder="1" applyAlignment="1">
      <alignment/>
      <protection/>
    </xf>
    <xf numFmtId="41" fontId="11" fillId="0" borderId="13" xfId="61" applyNumberFormat="1" applyFont="1" applyFill="1" applyBorder="1" applyAlignment="1">
      <alignment/>
      <protection/>
    </xf>
    <xf numFmtId="41" fontId="11" fillId="0" borderId="14" xfId="61" applyNumberFormat="1" applyFont="1" applyFill="1" applyBorder="1" applyAlignment="1">
      <alignment/>
      <protection/>
    </xf>
    <xf numFmtId="0" fontId="14" fillId="0" borderId="15" xfId="63" applyFont="1" applyBorder="1" applyAlignment="1">
      <alignment horizontal="center"/>
      <protection/>
    </xf>
    <xf numFmtId="0" fontId="14" fillId="0" borderId="16" xfId="63" applyFont="1" applyBorder="1" applyAlignment="1">
      <alignment horizontal="center"/>
      <protection/>
    </xf>
    <xf numFmtId="41" fontId="4" fillId="0" borderId="0" xfId="61" applyNumberFormat="1" applyFont="1" applyFill="1" applyAlignment="1">
      <alignment/>
      <protection/>
    </xf>
    <xf numFmtId="41" fontId="4" fillId="0" borderId="17" xfId="61" applyNumberFormat="1" applyFont="1" applyFill="1" applyBorder="1">
      <alignment/>
      <protection/>
    </xf>
    <xf numFmtId="41" fontId="4" fillId="0" borderId="15" xfId="61" applyNumberFormat="1" applyFont="1" applyFill="1" applyBorder="1">
      <alignment/>
      <protection/>
    </xf>
    <xf numFmtId="41" fontId="4" fillId="0" borderId="15" xfId="61" applyNumberFormat="1" applyFont="1" applyFill="1" applyBorder="1" applyAlignment="1">
      <alignment horizontal="center"/>
      <protection/>
    </xf>
    <xf numFmtId="41" fontId="4" fillId="0" borderId="16" xfId="61" applyNumberFormat="1" applyFont="1" applyFill="1" applyBorder="1">
      <alignment/>
      <protection/>
    </xf>
    <xf numFmtId="41" fontId="11" fillId="0" borderId="12" xfId="61" applyNumberFormat="1" applyFont="1" applyFill="1" applyBorder="1">
      <alignment/>
      <protection/>
    </xf>
    <xf numFmtId="41" fontId="11" fillId="0" borderId="10" xfId="49" applyNumberFormat="1" applyFont="1" applyFill="1" applyBorder="1" applyAlignment="1">
      <alignment/>
    </xf>
    <xf numFmtId="41" fontId="11" fillId="0" borderId="0" xfId="61" applyNumberFormat="1" applyFont="1" applyFill="1" applyBorder="1">
      <alignment/>
      <protection/>
    </xf>
    <xf numFmtId="41" fontId="11" fillId="0" borderId="11" xfId="61" applyNumberFormat="1" applyFont="1" applyFill="1" applyBorder="1">
      <alignment/>
      <protection/>
    </xf>
    <xf numFmtId="41" fontId="4" fillId="0" borderId="0" xfId="61" applyNumberFormat="1" applyFont="1" applyFill="1">
      <alignment/>
      <protection/>
    </xf>
    <xf numFmtId="0" fontId="6" fillId="0" borderId="13" xfId="62" applyFont="1" applyFill="1" applyBorder="1" applyAlignment="1">
      <alignment horizontal="center"/>
      <protection/>
    </xf>
    <xf numFmtId="0" fontId="6" fillId="0" borderId="13" xfId="62" applyFont="1" applyFill="1" applyBorder="1" applyAlignment="1" quotePrefix="1">
      <alignment horizontal="center"/>
      <protection/>
    </xf>
    <xf numFmtId="0" fontId="6" fillId="0" borderId="14" xfId="62" applyFont="1" applyFill="1" applyBorder="1" applyAlignment="1">
      <alignment horizontal="center"/>
      <protection/>
    </xf>
    <xf numFmtId="0" fontId="4" fillId="0" borderId="0" xfId="61" applyFont="1" applyFill="1">
      <alignment/>
      <protection/>
    </xf>
    <xf numFmtId="41" fontId="6" fillId="0" borderId="15" xfId="61" applyNumberFormat="1" applyFont="1" applyFill="1" applyBorder="1" applyAlignment="1">
      <alignment horizontal="center"/>
      <protection/>
    </xf>
    <xf numFmtId="41" fontId="11" fillId="0" borderId="18" xfId="61" applyNumberFormat="1" applyFont="1" applyFill="1" applyBorder="1">
      <alignment/>
      <protection/>
    </xf>
    <xf numFmtId="41" fontId="11" fillId="0" borderId="19" xfId="61" applyNumberFormat="1" applyFont="1" applyFill="1" applyBorder="1">
      <alignment/>
      <protection/>
    </xf>
    <xf numFmtId="41" fontId="11" fillId="0" borderId="20" xfId="61" applyNumberFormat="1" applyFont="1" applyFill="1" applyBorder="1">
      <alignment/>
      <protection/>
    </xf>
    <xf numFmtId="41" fontId="11" fillId="0" borderId="19" xfId="49" applyNumberFormat="1" applyFont="1" applyFill="1" applyBorder="1" applyAlignment="1">
      <alignment/>
    </xf>
    <xf numFmtId="41" fontId="11" fillId="0" borderId="21" xfId="61" applyNumberFormat="1" applyFont="1" applyFill="1" applyBorder="1">
      <alignment/>
      <protection/>
    </xf>
    <xf numFmtId="0" fontId="6" fillId="33" borderId="22" xfId="61" applyFont="1" applyFill="1" applyBorder="1">
      <alignment/>
      <protection/>
    </xf>
    <xf numFmtId="0" fontId="6" fillId="33" borderId="17" xfId="61" applyNumberFormat="1" applyFont="1" applyFill="1" applyBorder="1">
      <alignment/>
      <protection/>
    </xf>
    <xf numFmtId="0" fontId="6" fillId="33" borderId="17" xfId="61" applyNumberFormat="1" applyFont="1" applyFill="1" applyBorder="1" applyAlignment="1">
      <alignment horizontal="center"/>
      <protection/>
    </xf>
    <xf numFmtId="0" fontId="6" fillId="33" borderId="13" xfId="61" applyFont="1" applyFill="1" applyBorder="1">
      <alignment/>
      <protection/>
    </xf>
    <xf numFmtId="0" fontId="6" fillId="33" borderId="15" xfId="61" applyNumberFormat="1" applyFont="1" applyFill="1" applyBorder="1" applyAlignment="1">
      <alignment horizontal="center"/>
      <protection/>
    </xf>
    <xf numFmtId="0" fontId="6" fillId="33" borderId="15" xfId="61" applyNumberFormat="1" applyFont="1" applyFill="1" applyBorder="1" applyAlignment="1">
      <alignment horizontal="center" shrinkToFit="1"/>
      <protection/>
    </xf>
    <xf numFmtId="0" fontId="6" fillId="33" borderId="15" xfId="61" applyNumberFormat="1" applyFont="1" applyFill="1" applyBorder="1" applyAlignment="1" quotePrefix="1">
      <alignment horizontal="center"/>
      <protection/>
    </xf>
    <xf numFmtId="0" fontId="6" fillId="33" borderId="16" xfId="61" applyNumberFormat="1" applyFont="1" applyFill="1" applyBorder="1">
      <alignment/>
      <protection/>
    </xf>
    <xf numFmtId="0" fontId="6" fillId="33" borderId="16" xfId="61" applyNumberFormat="1" applyFont="1" applyFill="1" applyBorder="1" applyAlignment="1">
      <alignment horizontal="center"/>
      <protection/>
    </xf>
    <xf numFmtId="0" fontId="6" fillId="33" borderId="16" xfId="61" applyNumberFormat="1" applyFont="1" applyFill="1" applyBorder="1" applyAlignment="1" quotePrefix="1">
      <alignment horizontal="center"/>
      <protection/>
    </xf>
    <xf numFmtId="0" fontId="6" fillId="0" borderId="23" xfId="62" applyFont="1" applyBorder="1" applyAlignment="1">
      <alignment horizontal="center"/>
      <protection/>
    </xf>
    <xf numFmtId="0" fontId="6" fillId="0" borderId="19" xfId="62" applyFont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4" xfId="61"/>
    <cellStyle name="標準_h15_85" xfId="62"/>
    <cellStyle name="標準_コピーh15_05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123825</xdr:rowOff>
    </xdr:from>
    <xdr:to>
      <xdr:col>22</xdr:col>
      <xdr:colOff>0</xdr:colOff>
      <xdr:row>7</xdr:row>
      <xdr:rowOff>142875</xdr:rowOff>
    </xdr:to>
    <xdr:sp>
      <xdr:nvSpPr>
        <xdr:cNvPr id="2" name="テキスト 36"/>
        <xdr:cNvSpPr txBox="1">
          <a:spLocks noChangeArrowheads="1"/>
        </xdr:cNvSpPr>
      </xdr:nvSpPr>
      <xdr:spPr>
        <a:xfrm>
          <a:off x="18087975" y="828675"/>
          <a:ext cx="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市町村民税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所得割</a:t>
          </a:r>
        </a:p>
      </xdr:txBody>
    </xdr:sp>
    <xdr:clientData/>
  </xdr:twoCellAnchor>
  <xdr:twoCellAnchor>
    <xdr:from>
      <xdr:col>26</xdr:col>
      <xdr:colOff>0</xdr:colOff>
      <xdr:row>4</xdr:row>
      <xdr:rowOff>47625</xdr:rowOff>
    </xdr:from>
    <xdr:to>
      <xdr:col>26</xdr:col>
      <xdr:colOff>0</xdr:colOff>
      <xdr:row>7</xdr:row>
      <xdr:rowOff>152400</xdr:rowOff>
    </xdr:to>
    <xdr:sp>
      <xdr:nvSpPr>
        <xdr:cNvPr id="3" name="テキスト 39"/>
        <xdr:cNvSpPr txBox="1">
          <a:spLocks noChangeArrowheads="1"/>
        </xdr:cNvSpPr>
      </xdr:nvSpPr>
      <xdr:spPr>
        <a:xfrm>
          <a:off x="21631275" y="752475"/>
          <a:ext cx="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0</xdr:col>
      <xdr:colOff>0</xdr:colOff>
      <xdr:row>3</xdr:row>
      <xdr:rowOff>95250</xdr:rowOff>
    </xdr:from>
    <xdr:to>
      <xdr:col>1</xdr:col>
      <xdr:colOff>0</xdr:colOff>
      <xdr:row>8</xdr:row>
      <xdr:rowOff>47625</xdr:rowOff>
    </xdr:to>
    <xdr:grpSp>
      <xdr:nvGrpSpPr>
        <xdr:cNvPr id="4" name="Group 4"/>
        <xdr:cNvGrpSpPr>
          <a:grpSpLocks/>
        </xdr:cNvGrpSpPr>
      </xdr:nvGrpSpPr>
      <xdr:grpSpPr>
        <a:xfrm>
          <a:off x="0" y="619125"/>
          <a:ext cx="809625" cy="857250"/>
          <a:chOff x="72" y="95"/>
          <a:chExt cx="85" cy="93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212"/>
          <xdr:cNvSpPr txBox="1">
            <a:spLocks noChangeArrowheads="1"/>
          </xdr:cNvSpPr>
        </xdr:nvSpPr>
        <xdr:spPr>
          <a:xfrm>
            <a:off x="76" y="117"/>
            <a:ext cx="16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7" name="テキスト 213"/>
          <xdr:cNvSpPr txBox="1">
            <a:spLocks noChangeArrowheads="1"/>
          </xdr:cNvSpPr>
        </xdr:nvSpPr>
        <xdr:spPr>
          <a:xfrm>
            <a:off x="88" y="133"/>
            <a:ext cx="16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8" name="テキスト 214"/>
          <xdr:cNvSpPr txBox="1">
            <a:spLocks noChangeArrowheads="1"/>
          </xdr:cNvSpPr>
        </xdr:nvSpPr>
        <xdr:spPr>
          <a:xfrm>
            <a:off x="104" y="150"/>
            <a:ext cx="16" cy="22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9" name="テキスト 215"/>
          <xdr:cNvSpPr txBox="1">
            <a:spLocks noChangeArrowheads="1"/>
          </xdr:cNvSpPr>
        </xdr:nvSpPr>
        <xdr:spPr>
          <a:xfrm>
            <a:off x="121" y="166"/>
            <a:ext cx="16" cy="22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10" name="テキスト 216"/>
          <xdr:cNvSpPr txBox="1">
            <a:spLocks noChangeArrowheads="1"/>
          </xdr:cNvSpPr>
        </xdr:nvSpPr>
        <xdr:spPr>
          <a:xfrm>
            <a:off x="110" y="105"/>
            <a:ext cx="16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1" name="テキスト 217"/>
          <xdr:cNvSpPr txBox="1">
            <a:spLocks noChangeArrowheads="1"/>
          </xdr:cNvSpPr>
        </xdr:nvSpPr>
        <xdr:spPr>
          <a:xfrm>
            <a:off x="127" y="132"/>
            <a:ext cx="15" cy="2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9144" tIns="18288" rIns="9144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4"/>
  <sheetViews>
    <sheetView showGridLines="0" tabSelected="1" zoomScale="115" zoomScaleNormal="115" zoomScaleSheetLayoutView="85" workbookViewId="0" topLeftCell="A2">
      <selection activeCell="A3" sqref="A3"/>
    </sheetView>
  </sheetViews>
  <sheetFormatPr defaultColWidth="9.00390625" defaultRowHeight="13.5"/>
  <cols>
    <col min="1" max="1" width="10.625" style="27" customWidth="1"/>
    <col min="2" max="2" width="5.875" style="8" customWidth="1"/>
    <col min="3" max="20" width="11.625" style="3" customWidth="1"/>
    <col min="21" max="21" width="11.625" style="3" hidden="1" customWidth="1"/>
    <col min="22" max="24" width="11.625" style="3" customWidth="1"/>
    <col min="25" max="26" width="11.625" style="23" customWidth="1"/>
    <col min="27" max="16384" width="9.00390625" style="3" customWidth="1"/>
  </cols>
  <sheetData>
    <row r="2" spans="1:26" s="1" customFormat="1" ht="13.5">
      <c r="A2" s="1" t="s">
        <v>59</v>
      </c>
      <c r="B2" s="2"/>
      <c r="Y2" s="14"/>
      <c r="Z2" s="14"/>
    </row>
    <row r="3" spans="2:26" s="1" customFormat="1" ht="13.5">
      <c r="B3" s="2"/>
      <c r="Y3" s="14"/>
      <c r="Z3" s="14"/>
    </row>
    <row r="4" spans="1:26" ht="14.25">
      <c r="A4" s="34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15"/>
      <c r="Z4" s="15"/>
    </row>
    <row r="5" spans="1:26" ht="14.25">
      <c r="A5" s="37"/>
      <c r="B5" s="38" t="s">
        <v>0</v>
      </c>
      <c r="C5" s="38"/>
      <c r="D5" s="38"/>
      <c r="E5" s="38"/>
      <c r="F5" s="38" t="s">
        <v>6</v>
      </c>
      <c r="G5" s="38"/>
      <c r="H5" s="38" t="s">
        <v>4</v>
      </c>
      <c r="I5" s="38" t="s">
        <v>60</v>
      </c>
      <c r="J5" s="38" t="s">
        <v>7</v>
      </c>
      <c r="K5" s="38" t="s">
        <v>8</v>
      </c>
      <c r="L5" s="38"/>
      <c r="M5" s="38"/>
      <c r="N5" s="38" t="s">
        <v>30</v>
      </c>
      <c r="O5" s="38" t="s">
        <v>9</v>
      </c>
      <c r="P5" s="38" t="s">
        <v>10</v>
      </c>
      <c r="Q5" s="38" t="s">
        <v>11</v>
      </c>
      <c r="R5" s="38" t="s">
        <v>58</v>
      </c>
      <c r="S5" s="38" t="s">
        <v>12</v>
      </c>
      <c r="T5" s="38" t="s">
        <v>13</v>
      </c>
      <c r="U5" s="38"/>
      <c r="V5" s="39" t="s">
        <v>61</v>
      </c>
      <c r="W5" s="38" t="s">
        <v>56</v>
      </c>
      <c r="X5" s="38"/>
      <c r="Y5" s="16"/>
      <c r="Z5" s="16"/>
    </row>
    <row r="6" spans="1:26" ht="14.25">
      <c r="A6" s="37"/>
      <c r="B6" s="38"/>
      <c r="C6" s="38" t="s">
        <v>14</v>
      </c>
      <c r="D6" s="38" t="s">
        <v>15</v>
      </c>
      <c r="E6" s="38" t="s">
        <v>16</v>
      </c>
      <c r="F6" s="38"/>
      <c r="G6" s="38" t="s">
        <v>17</v>
      </c>
      <c r="H6" s="38"/>
      <c r="I6" s="38"/>
      <c r="J6" s="38"/>
      <c r="K6" s="38"/>
      <c r="L6" s="38" t="s">
        <v>18</v>
      </c>
      <c r="M6" s="38" t="s">
        <v>29</v>
      </c>
      <c r="N6" s="38"/>
      <c r="O6" s="38" t="s">
        <v>19</v>
      </c>
      <c r="P6" s="38" t="s">
        <v>20</v>
      </c>
      <c r="Q6" s="38"/>
      <c r="R6" s="38"/>
      <c r="S6" s="38"/>
      <c r="T6" s="38"/>
      <c r="U6" s="38" t="s">
        <v>57</v>
      </c>
      <c r="V6" s="38"/>
      <c r="W6" s="38" t="s">
        <v>21</v>
      </c>
      <c r="X6" s="38" t="s">
        <v>32</v>
      </c>
      <c r="Y6" s="17" t="s">
        <v>2</v>
      </c>
      <c r="Z6" s="28" t="s">
        <v>32</v>
      </c>
    </row>
    <row r="7" spans="1:26" ht="14.25">
      <c r="A7" s="37"/>
      <c r="B7" s="38" t="s">
        <v>1</v>
      </c>
      <c r="C7" s="38"/>
      <c r="D7" s="38"/>
      <c r="E7" s="38"/>
      <c r="F7" s="38" t="s">
        <v>5</v>
      </c>
      <c r="G7" s="38"/>
      <c r="H7" s="38" t="s">
        <v>22</v>
      </c>
      <c r="I7" s="38" t="s">
        <v>22</v>
      </c>
      <c r="J7" s="38" t="s">
        <v>23</v>
      </c>
      <c r="K7" s="38" t="s">
        <v>23</v>
      </c>
      <c r="L7" s="40"/>
      <c r="M7" s="40"/>
      <c r="N7" s="38" t="s">
        <v>31</v>
      </c>
      <c r="O7" s="38" t="s">
        <v>24</v>
      </c>
      <c r="P7" s="38" t="s">
        <v>24</v>
      </c>
      <c r="Q7" s="38" t="s">
        <v>25</v>
      </c>
      <c r="R7" s="38" t="s">
        <v>24</v>
      </c>
      <c r="S7" s="38" t="s">
        <v>26</v>
      </c>
      <c r="T7" s="38" t="s">
        <v>27</v>
      </c>
      <c r="U7" s="38"/>
      <c r="V7" s="38" t="s">
        <v>62</v>
      </c>
      <c r="W7" s="38" t="s">
        <v>28</v>
      </c>
      <c r="X7" s="38" t="s">
        <v>3</v>
      </c>
      <c r="Y7" s="16"/>
      <c r="Z7" s="28" t="s">
        <v>33</v>
      </c>
    </row>
    <row r="8" spans="1:26" ht="14.25">
      <c r="A8" s="37"/>
      <c r="B8" s="41"/>
      <c r="C8" s="42"/>
      <c r="D8" s="42"/>
      <c r="E8" s="42"/>
      <c r="F8" s="42"/>
      <c r="G8" s="42"/>
      <c r="H8" s="42"/>
      <c r="I8" s="43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18"/>
      <c r="Z8" s="18"/>
    </row>
    <row r="9" spans="1:26" ht="14.25">
      <c r="A9" s="44" t="s">
        <v>34</v>
      </c>
      <c r="B9" s="45"/>
      <c r="C9" s="4">
        <f>C10+C19</f>
        <v>26860108</v>
      </c>
      <c r="D9" s="4">
        <f aca="true" t="shared" si="0" ref="D9:Z9">D10+D19</f>
        <v>27987513</v>
      </c>
      <c r="E9" s="4">
        <f t="shared" si="0"/>
        <v>1254611</v>
      </c>
      <c r="F9" s="4">
        <f t="shared" si="0"/>
        <v>2878715</v>
      </c>
      <c r="G9" s="4">
        <f t="shared" si="0"/>
        <v>325</v>
      </c>
      <c r="H9" s="4">
        <f t="shared" si="0"/>
        <v>8260</v>
      </c>
      <c r="I9" s="4">
        <f>I10+I19</f>
        <v>1164506</v>
      </c>
      <c r="J9" s="4">
        <f t="shared" si="0"/>
        <v>2852037</v>
      </c>
      <c r="K9" s="4">
        <f t="shared" si="0"/>
        <v>257872</v>
      </c>
      <c r="L9" s="4">
        <f t="shared" si="0"/>
        <v>112601</v>
      </c>
      <c r="M9" s="4">
        <f t="shared" si="0"/>
        <v>65668</v>
      </c>
      <c r="N9" s="4">
        <f t="shared" si="0"/>
        <v>19957</v>
      </c>
      <c r="O9" s="4">
        <f t="shared" si="0"/>
        <v>80333</v>
      </c>
      <c r="P9" s="4">
        <f t="shared" si="0"/>
        <v>568607</v>
      </c>
      <c r="Q9" s="4">
        <f t="shared" si="0"/>
        <v>193469</v>
      </c>
      <c r="R9" s="4">
        <f t="shared" si="0"/>
        <v>354400</v>
      </c>
      <c r="S9" s="4">
        <f t="shared" si="0"/>
        <v>5124768</v>
      </c>
      <c r="T9" s="4">
        <f t="shared" si="0"/>
        <v>129314</v>
      </c>
      <c r="U9" s="4">
        <f t="shared" si="0"/>
        <v>0</v>
      </c>
      <c r="V9" s="4">
        <f>V10+V19</f>
        <v>101</v>
      </c>
      <c r="W9" s="4">
        <f t="shared" si="0"/>
        <v>210847</v>
      </c>
      <c r="X9" s="4">
        <f t="shared" si="0"/>
        <v>69702318</v>
      </c>
      <c r="Y9" s="19">
        <f t="shared" si="0"/>
        <v>-45534</v>
      </c>
      <c r="Z9" s="29">
        <f t="shared" si="0"/>
        <v>69656784</v>
      </c>
    </row>
    <row r="10" spans="1:26" ht="13.5">
      <c r="A10" s="44" t="s">
        <v>35</v>
      </c>
      <c r="B10" s="45"/>
      <c r="C10" s="4">
        <f>SUM(C11:C18)</f>
        <v>24681518</v>
      </c>
      <c r="D10" s="4">
        <f aca="true" t="shared" si="1" ref="D10:Z10">SUM(D11:D18)</f>
        <v>25674209</v>
      </c>
      <c r="E10" s="4">
        <f t="shared" si="1"/>
        <v>1091421</v>
      </c>
      <c r="F10" s="4">
        <f t="shared" si="1"/>
        <v>2591729</v>
      </c>
      <c r="G10" s="4">
        <f t="shared" si="1"/>
        <v>321</v>
      </c>
      <c r="H10" s="4">
        <f t="shared" si="1"/>
        <v>8260</v>
      </c>
      <c r="I10" s="4">
        <f>SUM(I11:I18)</f>
        <v>934120</v>
      </c>
      <c r="J10" s="4">
        <f t="shared" si="1"/>
        <v>2287833</v>
      </c>
      <c r="K10" s="4">
        <f t="shared" si="1"/>
        <v>257505</v>
      </c>
      <c r="L10" s="4">
        <f t="shared" si="1"/>
        <v>103992</v>
      </c>
      <c r="M10" s="4">
        <f t="shared" si="1"/>
        <v>60189</v>
      </c>
      <c r="N10" s="4">
        <f t="shared" si="1"/>
        <v>18299</v>
      </c>
      <c r="O10" s="4">
        <f t="shared" si="1"/>
        <v>75466</v>
      </c>
      <c r="P10" s="4">
        <f t="shared" si="1"/>
        <v>453226</v>
      </c>
      <c r="Q10" s="4">
        <f t="shared" si="1"/>
        <v>182955</v>
      </c>
      <c r="R10" s="4">
        <f t="shared" si="1"/>
        <v>308261</v>
      </c>
      <c r="S10" s="4">
        <f t="shared" si="1"/>
        <v>4577393</v>
      </c>
      <c r="T10" s="4">
        <f t="shared" si="1"/>
        <v>119343</v>
      </c>
      <c r="U10" s="4">
        <f t="shared" si="1"/>
        <v>0</v>
      </c>
      <c r="V10" s="4">
        <f>SUM(V11:V18)</f>
        <v>79</v>
      </c>
      <c r="W10" s="4">
        <f t="shared" si="1"/>
        <v>203171</v>
      </c>
      <c r="X10" s="4">
        <f t="shared" si="1"/>
        <v>63222948</v>
      </c>
      <c r="Y10" s="20">
        <f t="shared" si="1"/>
        <v>-39239</v>
      </c>
      <c r="Z10" s="30">
        <f t="shared" si="1"/>
        <v>63183709</v>
      </c>
    </row>
    <row r="11" spans="1:26" ht="13.5">
      <c r="A11" s="24" t="s">
        <v>36</v>
      </c>
      <c r="B11" s="12"/>
      <c r="C11" s="5">
        <v>9383078</v>
      </c>
      <c r="D11" s="5">
        <v>9125173</v>
      </c>
      <c r="E11" s="5">
        <v>309819</v>
      </c>
      <c r="F11" s="5">
        <v>822567</v>
      </c>
      <c r="G11" s="5">
        <v>0</v>
      </c>
      <c r="H11" s="5">
        <v>3100</v>
      </c>
      <c r="I11" s="5">
        <v>218324</v>
      </c>
      <c r="J11" s="5">
        <v>534701</v>
      </c>
      <c r="K11" s="5">
        <v>0</v>
      </c>
      <c r="L11" s="5">
        <v>38909</v>
      </c>
      <c r="M11" s="5">
        <v>22351</v>
      </c>
      <c r="N11" s="5">
        <v>6810</v>
      </c>
      <c r="O11" s="5">
        <v>11856</v>
      </c>
      <c r="P11" s="5">
        <v>108059</v>
      </c>
      <c r="Q11" s="5">
        <v>75353</v>
      </c>
      <c r="R11" s="5">
        <v>73339</v>
      </c>
      <c r="S11" s="5">
        <v>1550126</v>
      </c>
      <c r="T11" s="5">
        <v>46507</v>
      </c>
      <c r="U11" s="5">
        <v>0</v>
      </c>
      <c r="V11" s="5">
        <v>17</v>
      </c>
      <c r="W11" s="5">
        <v>32035</v>
      </c>
      <c r="X11" s="9">
        <f aca="true" t="shared" si="2" ref="X11:X18">SUM(C11:V11)-W11</f>
        <v>22298054</v>
      </c>
      <c r="Y11" s="21">
        <v>0</v>
      </c>
      <c r="Z11" s="31">
        <f>X11+Y11</f>
        <v>22298054</v>
      </c>
    </row>
    <row r="12" spans="1:26" ht="13.5">
      <c r="A12" s="24" t="s">
        <v>37</v>
      </c>
      <c r="B12" s="12"/>
      <c r="C12" s="5">
        <v>2199168</v>
      </c>
      <c r="D12" s="5">
        <v>2678707</v>
      </c>
      <c r="E12" s="5">
        <v>101000</v>
      </c>
      <c r="F12" s="5">
        <v>276529</v>
      </c>
      <c r="G12" s="5">
        <v>0</v>
      </c>
      <c r="H12" s="5">
        <v>5160</v>
      </c>
      <c r="I12" s="5">
        <v>106261</v>
      </c>
      <c r="J12" s="5">
        <v>260217</v>
      </c>
      <c r="K12" s="5">
        <v>0</v>
      </c>
      <c r="L12" s="5">
        <v>9011</v>
      </c>
      <c r="M12" s="5">
        <v>5261</v>
      </c>
      <c r="N12" s="5">
        <v>1604</v>
      </c>
      <c r="O12" s="5">
        <v>20102</v>
      </c>
      <c r="P12" s="5">
        <v>50481</v>
      </c>
      <c r="Q12" s="5">
        <v>12899</v>
      </c>
      <c r="R12" s="5">
        <v>44678</v>
      </c>
      <c r="S12" s="5">
        <v>449284</v>
      </c>
      <c r="T12" s="5">
        <v>10695</v>
      </c>
      <c r="U12" s="5"/>
      <c r="V12" s="5">
        <v>8</v>
      </c>
      <c r="W12" s="5">
        <v>1842</v>
      </c>
      <c r="X12" s="5">
        <f t="shared" si="2"/>
        <v>6229223</v>
      </c>
      <c r="Y12" s="21">
        <v>0</v>
      </c>
      <c r="Z12" s="31">
        <f aca="true" t="shared" si="3" ref="Z12:Z18">X12+Y12</f>
        <v>6229223</v>
      </c>
    </row>
    <row r="13" spans="1:26" ht="13.5">
      <c r="A13" s="24" t="s">
        <v>38</v>
      </c>
      <c r="B13" s="12"/>
      <c r="C13" s="5">
        <v>6488584</v>
      </c>
      <c r="D13" s="5">
        <v>6771302</v>
      </c>
      <c r="E13" s="5">
        <v>318708</v>
      </c>
      <c r="F13" s="5">
        <v>719535</v>
      </c>
      <c r="G13" s="5">
        <v>0</v>
      </c>
      <c r="H13" s="5">
        <v>0</v>
      </c>
      <c r="I13" s="5">
        <v>257515</v>
      </c>
      <c r="J13" s="5">
        <v>630868</v>
      </c>
      <c r="K13" s="5">
        <v>255668</v>
      </c>
      <c r="L13" s="5">
        <v>28843</v>
      </c>
      <c r="M13" s="5">
        <v>16324</v>
      </c>
      <c r="N13" s="5">
        <v>4969</v>
      </c>
      <c r="O13" s="5">
        <v>38890</v>
      </c>
      <c r="P13" s="5">
        <v>124196</v>
      </c>
      <c r="Q13" s="5">
        <v>51227</v>
      </c>
      <c r="R13" s="5">
        <v>50084</v>
      </c>
      <c r="S13" s="5">
        <v>1213838</v>
      </c>
      <c r="T13" s="5">
        <v>31041</v>
      </c>
      <c r="U13" s="5">
        <v>0</v>
      </c>
      <c r="V13" s="5">
        <v>20</v>
      </c>
      <c r="W13" s="5">
        <v>18545</v>
      </c>
      <c r="X13" s="5">
        <f t="shared" si="2"/>
        <v>16983067</v>
      </c>
      <c r="Y13" s="21">
        <v>1426</v>
      </c>
      <c r="Z13" s="31">
        <f t="shared" si="3"/>
        <v>16984493</v>
      </c>
    </row>
    <row r="14" spans="1:26" ht="13.5">
      <c r="A14" s="24" t="s">
        <v>39</v>
      </c>
      <c r="B14" s="12"/>
      <c r="C14" s="5">
        <v>1664955</v>
      </c>
      <c r="D14" s="5">
        <v>1932473</v>
      </c>
      <c r="E14" s="5">
        <v>83657</v>
      </c>
      <c r="F14" s="5">
        <v>217307</v>
      </c>
      <c r="G14" s="5">
        <v>96</v>
      </c>
      <c r="H14" s="5">
        <v>0</v>
      </c>
      <c r="I14" s="5">
        <v>84963</v>
      </c>
      <c r="J14" s="5">
        <v>208063</v>
      </c>
      <c r="K14" s="5">
        <v>1837</v>
      </c>
      <c r="L14" s="5">
        <v>7001</v>
      </c>
      <c r="M14" s="5">
        <v>4220</v>
      </c>
      <c r="N14" s="5">
        <v>1278</v>
      </c>
      <c r="O14" s="5">
        <v>0</v>
      </c>
      <c r="P14" s="5">
        <v>42218</v>
      </c>
      <c r="Q14" s="5">
        <v>11346</v>
      </c>
      <c r="R14" s="5">
        <v>48891</v>
      </c>
      <c r="S14" s="5">
        <v>356299</v>
      </c>
      <c r="T14" s="5">
        <v>9893</v>
      </c>
      <c r="U14" s="5"/>
      <c r="V14" s="5">
        <v>7</v>
      </c>
      <c r="W14" s="5">
        <v>299</v>
      </c>
      <c r="X14" s="5">
        <f t="shared" si="2"/>
        <v>4674205</v>
      </c>
      <c r="Y14" s="21">
        <v>-1931</v>
      </c>
      <c r="Z14" s="31">
        <f t="shared" si="3"/>
        <v>4672274</v>
      </c>
    </row>
    <row r="15" spans="1:26" ht="13.5">
      <c r="A15" s="24" t="s">
        <v>40</v>
      </c>
      <c r="B15" s="12"/>
      <c r="C15" s="5">
        <v>1182895</v>
      </c>
      <c r="D15" s="5">
        <v>1134757</v>
      </c>
      <c r="E15" s="5">
        <v>70160</v>
      </c>
      <c r="F15" s="5">
        <v>154231</v>
      </c>
      <c r="G15" s="5">
        <v>225</v>
      </c>
      <c r="H15" s="5">
        <v>0</v>
      </c>
      <c r="I15" s="5">
        <v>65834</v>
      </c>
      <c r="J15" s="5">
        <v>161218</v>
      </c>
      <c r="K15" s="5">
        <v>0</v>
      </c>
      <c r="L15" s="5">
        <v>4963</v>
      </c>
      <c r="M15" s="5">
        <v>2923</v>
      </c>
      <c r="N15" s="5">
        <v>888</v>
      </c>
      <c r="O15" s="5">
        <v>0</v>
      </c>
      <c r="P15" s="5">
        <v>31797</v>
      </c>
      <c r="Q15" s="5">
        <v>7778</v>
      </c>
      <c r="R15" s="5">
        <v>6495</v>
      </c>
      <c r="S15" s="5">
        <v>263332</v>
      </c>
      <c r="T15" s="5">
        <v>5548</v>
      </c>
      <c r="U15" s="5"/>
      <c r="V15" s="5">
        <v>5</v>
      </c>
      <c r="W15" s="5">
        <v>13362</v>
      </c>
      <c r="X15" s="5">
        <f t="shared" si="2"/>
        <v>3079687</v>
      </c>
      <c r="Y15" s="21">
        <v>-36637</v>
      </c>
      <c r="Z15" s="31">
        <f t="shared" si="3"/>
        <v>3043050</v>
      </c>
    </row>
    <row r="16" spans="1:26" ht="13.5">
      <c r="A16" s="24" t="s">
        <v>41</v>
      </c>
      <c r="B16" s="12"/>
      <c r="C16" s="6">
        <v>1366647</v>
      </c>
      <c r="D16" s="5">
        <v>1789963</v>
      </c>
      <c r="E16" s="5">
        <v>79888</v>
      </c>
      <c r="F16" s="5">
        <v>172259</v>
      </c>
      <c r="G16" s="5">
        <v>0</v>
      </c>
      <c r="H16" s="5">
        <v>0</v>
      </c>
      <c r="I16" s="5">
        <v>72153</v>
      </c>
      <c r="J16" s="5">
        <v>176692</v>
      </c>
      <c r="K16" s="5">
        <v>0</v>
      </c>
      <c r="L16" s="5">
        <v>6433</v>
      </c>
      <c r="M16" s="5">
        <v>3731</v>
      </c>
      <c r="N16" s="5">
        <v>1123</v>
      </c>
      <c r="O16" s="5">
        <v>0</v>
      </c>
      <c r="P16" s="5">
        <v>32279</v>
      </c>
      <c r="Q16" s="5">
        <v>9245</v>
      </c>
      <c r="R16" s="5">
        <v>25753</v>
      </c>
      <c r="S16" s="5">
        <v>287158</v>
      </c>
      <c r="T16" s="5">
        <v>7490</v>
      </c>
      <c r="U16" s="5"/>
      <c r="V16" s="5">
        <v>11</v>
      </c>
      <c r="W16" s="5">
        <v>9129</v>
      </c>
      <c r="X16" s="5">
        <f t="shared" si="2"/>
        <v>4021696</v>
      </c>
      <c r="Y16" s="21">
        <v>0</v>
      </c>
      <c r="Z16" s="31">
        <f t="shared" si="3"/>
        <v>4021696</v>
      </c>
    </row>
    <row r="17" spans="1:26" ht="13.5">
      <c r="A17" s="25" t="s">
        <v>42</v>
      </c>
      <c r="B17" s="12"/>
      <c r="C17" s="5">
        <v>934361</v>
      </c>
      <c r="D17" s="5">
        <v>926346</v>
      </c>
      <c r="E17" s="5">
        <v>42496</v>
      </c>
      <c r="F17" s="5">
        <v>97253</v>
      </c>
      <c r="G17" s="5">
        <v>0</v>
      </c>
      <c r="H17" s="5">
        <v>0</v>
      </c>
      <c r="I17" s="5">
        <v>42454</v>
      </c>
      <c r="J17" s="5">
        <v>103963</v>
      </c>
      <c r="K17" s="5">
        <v>0</v>
      </c>
      <c r="L17" s="5">
        <v>3554</v>
      </c>
      <c r="M17" s="5">
        <v>2123</v>
      </c>
      <c r="N17" s="5">
        <v>641</v>
      </c>
      <c r="O17" s="5">
        <v>0</v>
      </c>
      <c r="P17" s="5">
        <v>21155</v>
      </c>
      <c r="Q17" s="5">
        <v>6314</v>
      </c>
      <c r="R17" s="5">
        <v>55435</v>
      </c>
      <c r="S17" s="5">
        <v>175397</v>
      </c>
      <c r="T17" s="5">
        <v>3106</v>
      </c>
      <c r="U17" s="5"/>
      <c r="V17" s="5">
        <v>4</v>
      </c>
      <c r="W17" s="5">
        <v>2185</v>
      </c>
      <c r="X17" s="5">
        <f t="shared" si="2"/>
        <v>2412417</v>
      </c>
      <c r="Y17" s="21">
        <v>-1212</v>
      </c>
      <c r="Z17" s="31">
        <f t="shared" si="3"/>
        <v>2411205</v>
      </c>
    </row>
    <row r="18" spans="1:26" ht="13.5">
      <c r="A18" s="24" t="s">
        <v>43</v>
      </c>
      <c r="B18" s="12"/>
      <c r="C18" s="5">
        <v>1461830</v>
      </c>
      <c r="D18" s="5">
        <v>1315488</v>
      </c>
      <c r="E18" s="5">
        <v>85693</v>
      </c>
      <c r="F18" s="5">
        <v>132048</v>
      </c>
      <c r="G18" s="5">
        <v>0</v>
      </c>
      <c r="H18" s="5">
        <v>0</v>
      </c>
      <c r="I18" s="5">
        <v>86616</v>
      </c>
      <c r="J18" s="5">
        <v>212111</v>
      </c>
      <c r="K18" s="5">
        <v>0</v>
      </c>
      <c r="L18" s="5">
        <v>5278</v>
      </c>
      <c r="M18" s="5">
        <v>3256</v>
      </c>
      <c r="N18" s="5">
        <v>986</v>
      </c>
      <c r="O18" s="5">
        <v>4618</v>
      </c>
      <c r="P18" s="5">
        <v>43041</v>
      </c>
      <c r="Q18" s="5">
        <v>8793</v>
      </c>
      <c r="R18" s="5">
        <v>3586</v>
      </c>
      <c r="S18" s="5">
        <v>281959</v>
      </c>
      <c r="T18" s="5">
        <v>5063</v>
      </c>
      <c r="U18" s="5"/>
      <c r="V18" s="5">
        <v>7</v>
      </c>
      <c r="W18" s="5">
        <v>125774</v>
      </c>
      <c r="X18" s="7">
        <f t="shared" si="2"/>
        <v>3524599</v>
      </c>
      <c r="Y18" s="21">
        <v>-885</v>
      </c>
      <c r="Z18" s="31">
        <f t="shared" si="3"/>
        <v>3523714</v>
      </c>
    </row>
    <row r="19" spans="1:26" ht="13.5">
      <c r="A19" s="44" t="s">
        <v>44</v>
      </c>
      <c r="B19" s="45"/>
      <c r="C19" s="4">
        <f aca="true" t="shared" si="4" ref="C19:Z19">SUM(C20:C30)</f>
        <v>2178590</v>
      </c>
      <c r="D19" s="4">
        <f t="shared" si="4"/>
        <v>2313304</v>
      </c>
      <c r="E19" s="4">
        <f t="shared" si="4"/>
        <v>163190</v>
      </c>
      <c r="F19" s="4">
        <f t="shared" si="4"/>
        <v>286986</v>
      </c>
      <c r="G19" s="4">
        <f t="shared" si="4"/>
        <v>4</v>
      </c>
      <c r="H19" s="4">
        <f t="shared" si="4"/>
        <v>0</v>
      </c>
      <c r="I19" s="4">
        <f>SUM(I20:I30)</f>
        <v>230386</v>
      </c>
      <c r="J19" s="4">
        <f t="shared" si="4"/>
        <v>564204</v>
      </c>
      <c r="K19" s="4">
        <f t="shared" si="4"/>
        <v>367</v>
      </c>
      <c r="L19" s="4">
        <f t="shared" si="4"/>
        <v>8609</v>
      </c>
      <c r="M19" s="4">
        <f t="shared" si="4"/>
        <v>5479</v>
      </c>
      <c r="N19" s="4">
        <f t="shared" si="4"/>
        <v>1658</v>
      </c>
      <c r="O19" s="4">
        <f t="shared" si="4"/>
        <v>4867</v>
      </c>
      <c r="P19" s="4">
        <f t="shared" si="4"/>
        <v>115381</v>
      </c>
      <c r="Q19" s="4">
        <f t="shared" si="4"/>
        <v>10514</v>
      </c>
      <c r="R19" s="4">
        <f t="shared" si="4"/>
        <v>46139</v>
      </c>
      <c r="S19" s="4">
        <f t="shared" si="4"/>
        <v>547375</v>
      </c>
      <c r="T19" s="4">
        <f t="shared" si="4"/>
        <v>9971</v>
      </c>
      <c r="U19" s="4">
        <f t="shared" si="4"/>
        <v>0</v>
      </c>
      <c r="V19" s="4">
        <f t="shared" si="4"/>
        <v>22</v>
      </c>
      <c r="W19" s="4">
        <f t="shared" si="4"/>
        <v>7676</v>
      </c>
      <c r="X19" s="4">
        <f>SUM(X20:X30)</f>
        <v>6479370</v>
      </c>
      <c r="Y19" s="20">
        <f t="shared" si="4"/>
        <v>-6295</v>
      </c>
      <c r="Z19" s="32">
        <f t="shared" si="4"/>
        <v>6473075</v>
      </c>
    </row>
    <row r="20" spans="1:26" ht="13.5">
      <c r="A20" s="24" t="s">
        <v>45</v>
      </c>
      <c r="B20" s="12"/>
      <c r="C20" s="10">
        <v>390134</v>
      </c>
      <c r="D20" s="5">
        <v>392057</v>
      </c>
      <c r="E20" s="5">
        <v>31332</v>
      </c>
      <c r="F20" s="5">
        <v>40146</v>
      </c>
      <c r="G20" s="5">
        <v>4</v>
      </c>
      <c r="H20" s="5">
        <v>0</v>
      </c>
      <c r="I20" s="5">
        <v>38709</v>
      </c>
      <c r="J20" s="5">
        <v>94793</v>
      </c>
      <c r="K20" s="5">
        <v>0</v>
      </c>
      <c r="L20" s="5">
        <v>1345</v>
      </c>
      <c r="M20" s="5">
        <v>909</v>
      </c>
      <c r="N20" s="5">
        <v>273</v>
      </c>
      <c r="O20" s="5">
        <v>0</v>
      </c>
      <c r="P20" s="5">
        <v>19501</v>
      </c>
      <c r="Q20" s="5">
        <v>1475</v>
      </c>
      <c r="R20" s="5">
        <v>4015</v>
      </c>
      <c r="S20" s="5">
        <v>100643</v>
      </c>
      <c r="T20" s="5">
        <v>1986</v>
      </c>
      <c r="U20" s="5"/>
      <c r="V20" s="5">
        <v>3</v>
      </c>
      <c r="W20" s="5">
        <v>1478</v>
      </c>
      <c r="X20" s="5">
        <f aca="true" t="shared" si="5" ref="X20:X30">SUM(C20:V20)-W20</f>
        <v>1115847</v>
      </c>
      <c r="Y20" s="21">
        <v>0</v>
      </c>
      <c r="Z20" s="31">
        <f aca="true" t="shared" si="6" ref="Z20:Z30">X20+Y20</f>
        <v>1115847</v>
      </c>
    </row>
    <row r="21" spans="1:26" ht="13.5">
      <c r="A21" s="24" t="s">
        <v>46</v>
      </c>
      <c r="B21" s="12"/>
      <c r="C21" s="10">
        <v>139621</v>
      </c>
      <c r="D21" s="5">
        <v>196573</v>
      </c>
      <c r="E21" s="5">
        <v>10297</v>
      </c>
      <c r="F21" s="5">
        <v>15374</v>
      </c>
      <c r="G21" s="5">
        <v>0</v>
      </c>
      <c r="H21" s="5">
        <v>0</v>
      </c>
      <c r="I21" s="5">
        <v>23534</v>
      </c>
      <c r="J21" s="5">
        <v>57635</v>
      </c>
      <c r="K21" s="5">
        <v>0</v>
      </c>
      <c r="L21" s="5">
        <v>558</v>
      </c>
      <c r="M21" s="5">
        <v>344</v>
      </c>
      <c r="N21" s="5">
        <v>104</v>
      </c>
      <c r="O21" s="5">
        <v>0</v>
      </c>
      <c r="P21" s="5">
        <v>11705</v>
      </c>
      <c r="Q21" s="5">
        <v>384</v>
      </c>
      <c r="R21" s="5">
        <v>1042</v>
      </c>
      <c r="S21" s="5">
        <v>38186</v>
      </c>
      <c r="T21" s="5">
        <v>1062</v>
      </c>
      <c r="U21" s="5"/>
      <c r="V21" s="5">
        <v>2</v>
      </c>
      <c r="W21" s="5">
        <v>0</v>
      </c>
      <c r="X21" s="5">
        <f t="shared" si="5"/>
        <v>496421</v>
      </c>
      <c r="Y21" s="21">
        <v>-1719</v>
      </c>
      <c r="Z21" s="31">
        <f t="shared" si="6"/>
        <v>494702</v>
      </c>
    </row>
    <row r="22" spans="1:26" ht="13.5">
      <c r="A22" s="24" t="s">
        <v>47</v>
      </c>
      <c r="B22" s="12"/>
      <c r="C22" s="10">
        <v>111706</v>
      </c>
      <c r="D22" s="5">
        <v>103180</v>
      </c>
      <c r="E22" s="5">
        <v>7536</v>
      </c>
      <c r="F22" s="5">
        <v>15715</v>
      </c>
      <c r="G22" s="5">
        <v>0</v>
      </c>
      <c r="H22" s="5">
        <v>0</v>
      </c>
      <c r="I22" s="5">
        <v>11402</v>
      </c>
      <c r="J22" s="5">
        <v>27925</v>
      </c>
      <c r="K22" s="5">
        <v>0</v>
      </c>
      <c r="L22" s="5">
        <v>382</v>
      </c>
      <c r="M22" s="5">
        <v>272</v>
      </c>
      <c r="N22" s="5">
        <v>83</v>
      </c>
      <c r="O22" s="5">
        <v>0</v>
      </c>
      <c r="P22" s="5">
        <v>5669</v>
      </c>
      <c r="Q22" s="5">
        <v>535</v>
      </c>
      <c r="R22" s="5">
        <v>2558</v>
      </c>
      <c r="S22" s="5">
        <v>30827</v>
      </c>
      <c r="T22" s="5">
        <v>0</v>
      </c>
      <c r="U22" s="5"/>
      <c r="V22" s="5">
        <v>1</v>
      </c>
      <c r="W22" s="5">
        <v>0</v>
      </c>
      <c r="X22" s="5">
        <f t="shared" si="5"/>
        <v>317791</v>
      </c>
      <c r="Y22" s="21">
        <v>0</v>
      </c>
      <c r="Z22" s="31">
        <f t="shared" si="6"/>
        <v>317791</v>
      </c>
    </row>
    <row r="23" spans="1:26" ht="13.5">
      <c r="A23" s="24" t="s">
        <v>48</v>
      </c>
      <c r="B23" s="12"/>
      <c r="C23" s="10">
        <v>115635</v>
      </c>
      <c r="D23" s="5">
        <v>188947</v>
      </c>
      <c r="E23" s="5">
        <v>10626</v>
      </c>
      <c r="F23" s="5">
        <v>15412</v>
      </c>
      <c r="G23" s="5">
        <v>0</v>
      </c>
      <c r="H23" s="5">
        <v>0</v>
      </c>
      <c r="I23" s="5">
        <v>21015</v>
      </c>
      <c r="J23" s="5">
        <v>51464</v>
      </c>
      <c r="K23" s="5">
        <v>0</v>
      </c>
      <c r="L23" s="5">
        <v>446</v>
      </c>
      <c r="M23" s="5">
        <v>298</v>
      </c>
      <c r="N23" s="5">
        <v>90</v>
      </c>
      <c r="O23" s="5">
        <v>0</v>
      </c>
      <c r="P23" s="5">
        <v>10526</v>
      </c>
      <c r="Q23" s="5">
        <v>779</v>
      </c>
      <c r="R23" s="5">
        <v>1700</v>
      </c>
      <c r="S23" s="5">
        <v>33713</v>
      </c>
      <c r="T23" s="5">
        <v>801</v>
      </c>
      <c r="U23" s="5"/>
      <c r="V23" s="5">
        <v>2</v>
      </c>
      <c r="W23" s="5">
        <v>1599</v>
      </c>
      <c r="X23" s="5">
        <f t="shared" si="5"/>
        <v>449855</v>
      </c>
      <c r="Y23" s="21">
        <v>0</v>
      </c>
      <c r="Z23" s="31">
        <f t="shared" si="6"/>
        <v>449855</v>
      </c>
    </row>
    <row r="24" spans="1:26" ht="13.5">
      <c r="A24" s="24" t="s">
        <v>49</v>
      </c>
      <c r="B24" s="12"/>
      <c r="C24" s="10">
        <v>307455</v>
      </c>
      <c r="D24" s="5">
        <v>394618</v>
      </c>
      <c r="E24" s="5">
        <v>26993</v>
      </c>
      <c r="F24" s="5">
        <v>39751</v>
      </c>
      <c r="G24" s="5">
        <v>0</v>
      </c>
      <c r="H24" s="5">
        <v>0</v>
      </c>
      <c r="I24" s="5">
        <v>48904</v>
      </c>
      <c r="J24" s="5">
        <v>119758</v>
      </c>
      <c r="K24" s="5">
        <v>0</v>
      </c>
      <c r="L24" s="5">
        <v>1263</v>
      </c>
      <c r="M24" s="5">
        <v>782</v>
      </c>
      <c r="N24" s="5">
        <v>236</v>
      </c>
      <c r="O24" s="5">
        <v>4867</v>
      </c>
      <c r="P24" s="5">
        <v>24568</v>
      </c>
      <c r="Q24" s="5">
        <v>1304</v>
      </c>
      <c r="R24" s="5">
        <v>1869</v>
      </c>
      <c r="S24" s="5">
        <v>81138</v>
      </c>
      <c r="T24" s="5">
        <v>2287</v>
      </c>
      <c r="U24" s="5"/>
      <c r="V24" s="5">
        <v>5</v>
      </c>
      <c r="W24" s="5">
        <v>4599</v>
      </c>
      <c r="X24" s="5">
        <f t="shared" si="5"/>
        <v>1051199</v>
      </c>
      <c r="Y24" s="21">
        <v>-3499</v>
      </c>
      <c r="Z24" s="31">
        <f t="shared" si="6"/>
        <v>1047700</v>
      </c>
    </row>
    <row r="25" spans="1:26" ht="13.5">
      <c r="A25" s="24" t="s">
        <v>50</v>
      </c>
      <c r="B25" s="12"/>
      <c r="C25" s="10">
        <v>214217</v>
      </c>
      <c r="D25" s="5">
        <v>281557</v>
      </c>
      <c r="E25" s="5">
        <v>15620</v>
      </c>
      <c r="F25" s="5">
        <v>27808</v>
      </c>
      <c r="G25" s="5">
        <v>0</v>
      </c>
      <c r="H25" s="5">
        <v>0</v>
      </c>
      <c r="I25" s="5">
        <v>21708</v>
      </c>
      <c r="J25" s="5">
        <v>53161</v>
      </c>
      <c r="K25" s="5">
        <v>0</v>
      </c>
      <c r="L25" s="5">
        <v>853</v>
      </c>
      <c r="M25" s="5">
        <v>557</v>
      </c>
      <c r="N25" s="5">
        <v>168</v>
      </c>
      <c r="O25" s="5">
        <v>0</v>
      </c>
      <c r="P25" s="5">
        <v>10784</v>
      </c>
      <c r="Q25" s="5">
        <v>973</v>
      </c>
      <c r="R25" s="5">
        <v>2954</v>
      </c>
      <c r="S25" s="5">
        <v>58121</v>
      </c>
      <c r="T25" s="5">
        <v>1228</v>
      </c>
      <c r="U25" s="5"/>
      <c r="V25" s="5">
        <v>2</v>
      </c>
      <c r="W25" s="5">
        <v>0</v>
      </c>
      <c r="X25" s="5">
        <f t="shared" si="5"/>
        <v>689711</v>
      </c>
      <c r="Y25" s="21">
        <v>0</v>
      </c>
      <c r="Z25" s="31">
        <f t="shared" si="6"/>
        <v>689711</v>
      </c>
    </row>
    <row r="26" spans="1:26" ht="13.5">
      <c r="A26" s="24" t="s">
        <v>51</v>
      </c>
      <c r="B26" s="12"/>
      <c r="C26" s="10">
        <v>184119</v>
      </c>
      <c r="D26" s="5">
        <v>187131</v>
      </c>
      <c r="E26" s="5">
        <v>13442</v>
      </c>
      <c r="F26" s="5">
        <v>25164</v>
      </c>
      <c r="G26" s="5">
        <v>0</v>
      </c>
      <c r="H26" s="5">
        <v>0</v>
      </c>
      <c r="I26" s="5">
        <v>17927</v>
      </c>
      <c r="J26" s="5">
        <v>43904</v>
      </c>
      <c r="K26" s="5">
        <v>0</v>
      </c>
      <c r="L26" s="5">
        <v>805</v>
      </c>
      <c r="M26" s="5">
        <v>467</v>
      </c>
      <c r="N26" s="5">
        <v>142</v>
      </c>
      <c r="O26" s="5">
        <v>0</v>
      </c>
      <c r="P26" s="5">
        <v>8910</v>
      </c>
      <c r="Q26" s="5">
        <v>1255</v>
      </c>
      <c r="R26" s="5">
        <v>3452</v>
      </c>
      <c r="S26" s="5">
        <v>48247</v>
      </c>
      <c r="T26" s="5">
        <v>968</v>
      </c>
      <c r="U26" s="5"/>
      <c r="V26" s="5">
        <v>2</v>
      </c>
      <c r="W26" s="5">
        <v>0</v>
      </c>
      <c r="X26" s="5">
        <f t="shared" si="5"/>
        <v>535935</v>
      </c>
      <c r="Y26" s="21">
        <v>0</v>
      </c>
      <c r="Z26" s="31">
        <f t="shared" si="6"/>
        <v>535935</v>
      </c>
    </row>
    <row r="27" spans="1:26" ht="13.5">
      <c r="A27" s="24" t="s">
        <v>52</v>
      </c>
      <c r="B27" s="12"/>
      <c r="C27" s="10">
        <v>76756</v>
      </c>
      <c r="D27" s="5">
        <v>53786</v>
      </c>
      <c r="E27" s="5">
        <v>5073</v>
      </c>
      <c r="F27" s="5">
        <v>11414</v>
      </c>
      <c r="G27" s="5">
        <v>0</v>
      </c>
      <c r="H27" s="5">
        <v>0</v>
      </c>
      <c r="I27" s="5">
        <v>6031</v>
      </c>
      <c r="J27" s="5">
        <v>14773</v>
      </c>
      <c r="K27" s="5">
        <v>0</v>
      </c>
      <c r="L27" s="5">
        <v>295</v>
      </c>
      <c r="M27" s="5">
        <v>183</v>
      </c>
      <c r="N27" s="5">
        <v>56</v>
      </c>
      <c r="O27" s="5">
        <v>0</v>
      </c>
      <c r="P27" s="5">
        <v>2987</v>
      </c>
      <c r="Q27" s="5">
        <v>89</v>
      </c>
      <c r="R27" s="5">
        <v>335</v>
      </c>
      <c r="S27" s="5">
        <v>15973</v>
      </c>
      <c r="T27" s="5">
        <v>0</v>
      </c>
      <c r="U27" s="5"/>
      <c r="V27" s="5">
        <v>1</v>
      </c>
      <c r="W27" s="5">
        <v>0</v>
      </c>
      <c r="X27" s="5">
        <f t="shared" si="5"/>
        <v>187752</v>
      </c>
      <c r="Y27" s="21">
        <v>-199</v>
      </c>
      <c r="Z27" s="31">
        <f t="shared" si="6"/>
        <v>187553</v>
      </c>
    </row>
    <row r="28" spans="1:26" ht="13.5">
      <c r="A28" s="24" t="s">
        <v>53</v>
      </c>
      <c r="B28" s="12"/>
      <c r="C28" s="10">
        <v>112279</v>
      </c>
      <c r="D28" s="5">
        <v>76537</v>
      </c>
      <c r="E28" s="5">
        <v>6618</v>
      </c>
      <c r="F28" s="5">
        <v>14579</v>
      </c>
      <c r="G28" s="5">
        <v>0</v>
      </c>
      <c r="H28" s="5">
        <v>0</v>
      </c>
      <c r="I28" s="5">
        <v>5596</v>
      </c>
      <c r="J28" s="5">
        <v>13708</v>
      </c>
      <c r="K28" s="5">
        <v>0</v>
      </c>
      <c r="L28" s="5">
        <v>508</v>
      </c>
      <c r="M28" s="5">
        <v>281</v>
      </c>
      <c r="N28" s="5">
        <v>86</v>
      </c>
      <c r="O28" s="5">
        <v>0</v>
      </c>
      <c r="P28" s="5">
        <v>2901</v>
      </c>
      <c r="Q28" s="5">
        <v>185</v>
      </c>
      <c r="R28" s="5">
        <v>2130</v>
      </c>
      <c r="S28" s="5">
        <v>23138</v>
      </c>
      <c r="T28" s="5">
        <v>0</v>
      </c>
      <c r="U28" s="5"/>
      <c r="V28" s="5">
        <v>1</v>
      </c>
      <c r="W28" s="5">
        <v>0</v>
      </c>
      <c r="X28" s="5">
        <f t="shared" si="5"/>
        <v>258547</v>
      </c>
      <c r="Y28" s="21">
        <v>-880</v>
      </c>
      <c r="Z28" s="31">
        <f t="shared" si="6"/>
        <v>257667</v>
      </c>
    </row>
    <row r="29" spans="1:26" ht="13.5">
      <c r="A29" s="24" t="s">
        <v>54</v>
      </c>
      <c r="B29" s="12"/>
      <c r="C29" s="10">
        <v>16845</v>
      </c>
      <c r="D29" s="5">
        <v>14318</v>
      </c>
      <c r="E29" s="5">
        <v>1121</v>
      </c>
      <c r="F29" s="5">
        <v>2043</v>
      </c>
      <c r="G29" s="5">
        <v>0</v>
      </c>
      <c r="H29" s="5">
        <v>0</v>
      </c>
      <c r="I29" s="5">
        <v>2990</v>
      </c>
      <c r="J29" s="5">
        <v>7325</v>
      </c>
      <c r="K29" s="5">
        <v>0</v>
      </c>
      <c r="L29" s="5">
        <v>71</v>
      </c>
      <c r="M29" s="5">
        <v>41</v>
      </c>
      <c r="N29" s="5">
        <v>13</v>
      </c>
      <c r="O29" s="5">
        <v>0</v>
      </c>
      <c r="P29" s="5">
        <v>1469</v>
      </c>
      <c r="Q29" s="5">
        <v>14</v>
      </c>
      <c r="R29" s="5">
        <v>45</v>
      </c>
      <c r="S29" s="5">
        <v>4554</v>
      </c>
      <c r="T29" s="5">
        <v>0</v>
      </c>
      <c r="U29" s="5"/>
      <c r="V29" s="5">
        <v>0</v>
      </c>
      <c r="W29" s="5">
        <v>0</v>
      </c>
      <c r="X29" s="5">
        <f t="shared" si="5"/>
        <v>50849</v>
      </c>
      <c r="Y29" s="21">
        <v>2</v>
      </c>
      <c r="Z29" s="31">
        <f t="shared" si="6"/>
        <v>50851</v>
      </c>
    </row>
    <row r="30" spans="1:26" ht="13.5">
      <c r="A30" s="26" t="s">
        <v>55</v>
      </c>
      <c r="B30" s="13"/>
      <c r="C30" s="11">
        <v>509823</v>
      </c>
      <c r="D30" s="7">
        <v>424600</v>
      </c>
      <c r="E30" s="7">
        <v>34532</v>
      </c>
      <c r="F30" s="7">
        <v>79580</v>
      </c>
      <c r="G30" s="7">
        <v>0</v>
      </c>
      <c r="H30" s="7">
        <v>0</v>
      </c>
      <c r="I30" s="7">
        <v>32570</v>
      </c>
      <c r="J30" s="7">
        <v>79758</v>
      </c>
      <c r="K30" s="7">
        <v>367</v>
      </c>
      <c r="L30" s="7">
        <v>2083</v>
      </c>
      <c r="M30" s="7">
        <v>1345</v>
      </c>
      <c r="N30" s="7">
        <v>407</v>
      </c>
      <c r="O30" s="7">
        <v>0</v>
      </c>
      <c r="P30" s="7">
        <v>16361</v>
      </c>
      <c r="Q30" s="7">
        <v>3521</v>
      </c>
      <c r="R30" s="7">
        <v>26039</v>
      </c>
      <c r="S30" s="7">
        <v>112835</v>
      </c>
      <c r="T30" s="7">
        <v>1639</v>
      </c>
      <c r="U30" s="7"/>
      <c r="V30" s="7">
        <v>3</v>
      </c>
      <c r="W30" s="7">
        <v>0</v>
      </c>
      <c r="X30" s="7">
        <f t="shared" si="5"/>
        <v>1325463</v>
      </c>
      <c r="Y30" s="22">
        <v>0</v>
      </c>
      <c r="Z30" s="33">
        <f t="shared" si="6"/>
        <v>1325463</v>
      </c>
    </row>
    <row r="32" ht="13.5">
      <c r="Y32" s="3"/>
    </row>
    <row r="33" ht="13.5">
      <c r="Y33" s="3"/>
    </row>
    <row r="34" ht="13.5">
      <c r="Y34" s="3"/>
    </row>
  </sheetData>
  <sheetProtection/>
  <mergeCells count="3">
    <mergeCell ref="A9:B9"/>
    <mergeCell ref="A10:B10"/>
    <mergeCell ref="A19:B19"/>
  </mergeCells>
  <printOptions/>
  <pageMargins left="0.5905511811023623" right="0.5905511811023623" top="0.984251968503937" bottom="0.3937007874015748" header="0.5118110236220472" footer="0.5118110236220472"/>
  <pageSetup fitToWidth="2" fitToHeight="1" horizontalDpi="600" verticalDpi="600" orientation="landscape" paperSize="9" scale="85" r:id="rId2"/>
  <headerFooter alignWithMargins="0">
    <oddHeader>&amp;C&amp;14第７７表　市町村別基準財政収入額総括表&amp;R&amp;14&amp;Y（単位：千円）</oddHeader>
    <oddFooter>&amp;C- &amp;P -</oddFoot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2013-12-03T08:00:00Z</cp:lastPrinted>
  <dcterms:created xsi:type="dcterms:W3CDTF">2006-01-19T09:04:04Z</dcterms:created>
  <dcterms:modified xsi:type="dcterms:W3CDTF">2013-12-03T08:02:57Z</dcterms:modified>
  <cp:category/>
  <cp:version/>
  <cp:contentType/>
  <cp:contentStatus/>
</cp:coreProperties>
</file>