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410" activeTab="0"/>
  </bookViews>
  <sheets>
    <sheet name="第７７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'第７７表'!$A$4:$Z$32</definedName>
    <definedName name="_xlnm.Print_Titles" localSheetId="0">'第７７表'!$A:$B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<sst xmlns="http://schemas.openxmlformats.org/spreadsheetml/2006/main" count="70" uniqueCount="64">
  <si>
    <t>類</t>
  </si>
  <si>
    <t>型</t>
  </si>
  <si>
    <t>錯誤額</t>
  </si>
  <si>
    <t>（錯誤前）</t>
  </si>
  <si>
    <t>地方道路</t>
  </si>
  <si>
    <t>特別とん</t>
  </si>
  <si>
    <t>たばこ税</t>
  </si>
  <si>
    <t>市 町 村</t>
  </si>
  <si>
    <t>自動車重量</t>
  </si>
  <si>
    <t>航空機燃料</t>
  </si>
  <si>
    <t>ゴルフ場</t>
  </si>
  <si>
    <t>自 動 車</t>
  </si>
  <si>
    <t>地方特例</t>
  </si>
  <si>
    <t>地方消費税</t>
  </si>
  <si>
    <t>交通安全対策</t>
  </si>
  <si>
    <t>市町村民税</t>
  </si>
  <si>
    <t>固定資産税</t>
  </si>
  <si>
    <t>軽自動車税</t>
  </si>
  <si>
    <t>鉱 産 税</t>
  </si>
  <si>
    <t>利子割交付金</t>
  </si>
  <si>
    <t>利 用 税</t>
  </si>
  <si>
    <t>取 得 税</t>
  </si>
  <si>
    <t>に よ る</t>
  </si>
  <si>
    <t>譲 与 税</t>
  </si>
  <si>
    <t>譲　与　税</t>
  </si>
  <si>
    <t>交 付 金</t>
  </si>
  <si>
    <t>交 付 金</t>
  </si>
  <si>
    <t>交　付　金</t>
  </si>
  <si>
    <t>特別交付金</t>
  </si>
  <si>
    <t>控 除 額</t>
  </si>
  <si>
    <t>配当割交付金</t>
  </si>
  <si>
    <t>株式等譲渡</t>
  </si>
  <si>
    <t>所得割交付金</t>
  </si>
  <si>
    <t>計</t>
  </si>
  <si>
    <t>（錯誤後）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</si>
  <si>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</si>
  <si>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</si>
  <si>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</si>
  <si>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</si>
  <si>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</si>
  <si>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</si>
  <si>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</si>
  <si>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</si>
  <si>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</si>
  <si>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</si>
  <si>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</si>
  <si>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東出雲町</t>
  </si>
  <si>
    <t>奥出雲町</t>
  </si>
  <si>
    <t>飯 南 町</t>
  </si>
  <si>
    <t>斐 川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</si>
  <si>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</si>
  <si>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</si>
  <si>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</si>
  <si>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</si>
  <si>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</si>
  <si>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</si>
  <si>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</si>
  <si>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</si>
  <si>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</si>
  <si>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低工法等</t>
  </si>
  <si>
    <t>特別交付金</t>
  </si>
  <si>
    <t>市 町 村</t>
  </si>
  <si>
    <t>第７７表　市町村別基準財政収入額総括表</t>
  </si>
  <si>
    <t>地方揮発油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</si>
</sst>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#,##0;&quot;▲&quot;#,##0"/>
  </numFmts>
  <fonts count="15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</cellStyleXfs>
  <cellXfs count="51">
    <xf numFmtId="0" fontId="0" fillId="0" borderId="0" xfId="0" applyAlignment="1">
      <alignment/>
    </xf>
    <xf numFmtId="0" fontId="4" fillId="0" borderId="0" xfId="21" applyNumberFormat="1" applyFont="1" applyFill="1" applyAlignment="1">
      <alignment/>
      <protection/>
    </xf>
    <xf numFmtId="0" fontId="4" fillId="0" borderId="0" xfId="21" applyNumberFormat="1" applyFont="1" applyAlignment="1">
      <alignment/>
      <protection/>
    </xf>
    <xf numFmtId="0" fontId="6" fillId="0" borderId="1" xfId="21" applyNumberFormat="1" applyFont="1" applyFill="1" applyBorder="1" applyAlignment="1">
      <alignment horizontal="center"/>
      <protection/>
    </xf>
    <xf numFmtId="3" fontId="4" fillId="0" borderId="0" xfId="21" applyNumberFormat="1" applyFont="1" applyFill="1">
      <alignment/>
      <protection/>
    </xf>
    <xf numFmtId="0" fontId="6" fillId="0" borderId="2" xfId="21" applyNumberFormat="1" applyFont="1" applyFill="1" applyBorder="1" applyAlignment="1">
      <alignment horizontal="center"/>
      <protection/>
    </xf>
    <xf numFmtId="0" fontId="6" fillId="0" borderId="3" xfId="21" applyNumberFormat="1" applyFont="1" applyFill="1" applyBorder="1" applyAlignment="1">
      <alignment horizontal="center"/>
      <protection/>
    </xf>
    <xf numFmtId="41" fontId="11" fillId="0" borderId="4" xfId="21" applyNumberFormat="1" applyFont="1" applyFill="1" applyBorder="1" applyAlignment="1">
      <alignment/>
      <protection/>
    </xf>
    <xf numFmtId="41" fontId="11" fillId="0" borderId="0" xfId="21" applyNumberFormat="1" applyFont="1" applyFill="1" applyBorder="1" applyAlignment="1">
      <alignment/>
      <protection/>
    </xf>
    <xf numFmtId="41" fontId="11" fillId="0" borderId="0" xfId="21" applyNumberFormat="1" applyFont="1" applyFill="1" applyBorder="1" applyAlignment="1" quotePrefix="1">
      <alignment/>
      <protection/>
    </xf>
    <xf numFmtId="41" fontId="11" fillId="0" borderId="5" xfId="21" applyNumberFormat="1" applyFont="1" applyFill="1" applyBorder="1" applyAlignment="1">
      <alignment/>
      <protection/>
    </xf>
    <xf numFmtId="0" fontId="4" fillId="0" borderId="0" xfId="21" applyFont="1">
      <alignment/>
      <protection/>
    </xf>
    <xf numFmtId="41" fontId="11" fillId="0" borderId="6" xfId="21" applyNumberFormat="1" applyFont="1" applyFill="1" applyBorder="1" applyAlignment="1">
      <alignment/>
      <protection/>
    </xf>
    <xf numFmtId="41" fontId="11" fillId="0" borderId="7" xfId="21" applyNumberFormat="1" applyFont="1" applyFill="1" applyBorder="1" applyAlignment="1">
      <alignment/>
      <protection/>
    </xf>
    <xf numFmtId="41" fontId="11" fillId="0" borderId="8" xfId="21" applyNumberFormat="1" applyFont="1" applyFill="1" applyBorder="1" applyAlignment="1">
      <alignment/>
      <protection/>
    </xf>
    <xf numFmtId="41" fontId="11" fillId="0" borderId="9" xfId="21" applyNumberFormat="1" applyFont="1" applyFill="1" applyBorder="1" applyAlignment="1">
      <alignment/>
      <protection/>
    </xf>
    <xf numFmtId="0" fontId="14" fillId="0" borderId="2" xfId="23" applyFont="1" applyBorder="1" applyAlignment="1">
      <alignment horizontal="center"/>
      <protection/>
    </xf>
    <xf numFmtId="0" fontId="14" fillId="0" borderId="3" xfId="23" applyFont="1" applyBorder="1" applyAlignment="1">
      <alignment horizontal="center"/>
      <protection/>
    </xf>
    <xf numFmtId="41" fontId="4" fillId="0" borderId="0" xfId="21" applyNumberFormat="1" applyFont="1" applyFill="1" applyAlignment="1">
      <alignment/>
      <protection/>
    </xf>
    <xf numFmtId="41" fontId="4" fillId="0" borderId="1" xfId="21" applyNumberFormat="1" applyFont="1" applyFill="1" applyBorder="1">
      <alignment/>
      <protection/>
    </xf>
    <xf numFmtId="41" fontId="4" fillId="0" borderId="2" xfId="21" applyNumberFormat="1" applyFont="1" applyFill="1" applyBorder="1">
      <alignment/>
      <protection/>
    </xf>
    <xf numFmtId="41" fontId="4" fillId="0" borderId="2" xfId="21" applyNumberFormat="1" applyFont="1" applyFill="1" applyBorder="1" applyAlignment="1">
      <alignment horizontal="center"/>
      <protection/>
    </xf>
    <xf numFmtId="41" fontId="4" fillId="0" borderId="3" xfId="21" applyNumberFormat="1" applyFont="1" applyFill="1" applyBorder="1">
      <alignment/>
      <protection/>
    </xf>
    <xf numFmtId="41" fontId="11" fillId="0" borderId="7" xfId="21" applyNumberFormat="1" applyFont="1" applyFill="1" applyBorder="1">
      <alignment/>
      <protection/>
    </xf>
    <xf numFmtId="41" fontId="11" fillId="0" borderId="4" xfId="17" applyNumberFormat="1" applyFont="1" applyFill="1" applyBorder="1" applyAlignment="1">
      <alignment/>
    </xf>
    <xf numFmtId="41" fontId="11" fillId="0" borderId="0" xfId="21" applyNumberFormat="1" applyFont="1" applyFill="1" applyBorder="1">
      <alignment/>
      <protection/>
    </xf>
    <xf numFmtId="41" fontId="11" fillId="0" borderId="5" xfId="21" applyNumberFormat="1" applyFont="1" applyFill="1" applyBorder="1">
      <alignment/>
      <protection/>
    </xf>
    <xf numFmtId="41" fontId="4" fillId="0" borderId="0" xfId="21" applyNumberFormat="1" applyFont="1" applyFill="1">
      <alignment/>
      <protection/>
    </xf>
    <xf numFmtId="0" fontId="6" fillId="0" borderId="6" xfId="21" applyFont="1" applyFill="1" applyBorder="1">
      <alignment/>
      <protection/>
    </xf>
    <xf numFmtId="0" fontId="6" fillId="0" borderId="8" xfId="21" applyFont="1" applyFill="1" applyBorder="1">
      <alignment/>
      <protection/>
    </xf>
    <xf numFmtId="0" fontId="6" fillId="0" borderId="8" xfId="22" applyFont="1" applyFill="1" applyBorder="1" applyAlignment="1">
      <alignment horizontal="center"/>
      <protection/>
    </xf>
    <xf numFmtId="0" fontId="6" fillId="0" borderId="8" xfId="22" applyFont="1" applyFill="1" applyBorder="1" applyAlignment="1" quotePrefix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9" xfId="22" applyFont="1" applyFill="1" applyBorder="1" applyAlignment="1">
      <alignment horizontal="center"/>
      <protection/>
    </xf>
    <xf numFmtId="0" fontId="4" fillId="0" borderId="0" xfId="21" applyFont="1" applyFill="1">
      <alignment/>
      <protection/>
    </xf>
    <xf numFmtId="0" fontId="6" fillId="0" borderId="1" xfId="21" applyNumberFormat="1" applyFont="1" applyFill="1" applyBorder="1">
      <alignment/>
      <protection/>
    </xf>
    <xf numFmtId="41" fontId="6" fillId="0" borderId="2" xfId="21" applyNumberFormat="1" applyFont="1" applyFill="1" applyBorder="1" applyAlignment="1">
      <alignment horizontal="center"/>
      <protection/>
    </xf>
    <xf numFmtId="0" fontId="6" fillId="0" borderId="2" xfId="21" applyNumberFormat="1" applyFont="1" applyFill="1" applyBorder="1" applyAlignment="1" quotePrefix="1">
      <alignment horizontal="center"/>
      <protection/>
    </xf>
    <xf numFmtId="0" fontId="6" fillId="0" borderId="3" xfId="21" applyNumberFormat="1" applyFont="1" applyFill="1" applyBorder="1">
      <alignment/>
      <protection/>
    </xf>
    <xf numFmtId="0" fontId="6" fillId="0" borderId="3" xfId="21" applyNumberFormat="1" applyFont="1" applyFill="1" applyBorder="1" applyAlignment="1" quotePrefix="1">
      <alignment horizontal="center"/>
      <protection/>
    </xf>
    <xf numFmtId="41" fontId="11" fillId="0" borderId="10" xfId="21" applyNumberFormat="1" applyFont="1" applyFill="1" applyBorder="1">
      <alignment/>
      <protection/>
    </xf>
    <xf numFmtId="41" fontId="11" fillId="0" borderId="11" xfId="21" applyNumberFormat="1" applyFont="1" applyFill="1" applyBorder="1">
      <alignment/>
      <protection/>
    </xf>
    <xf numFmtId="41" fontId="11" fillId="0" borderId="12" xfId="21" applyNumberFormat="1" applyFont="1" applyFill="1" applyBorder="1">
      <alignment/>
      <protection/>
    </xf>
    <xf numFmtId="41" fontId="11" fillId="0" borderId="11" xfId="17" applyNumberFormat="1" applyFont="1" applyFill="1" applyBorder="1" applyAlignment="1">
      <alignment/>
    </xf>
    <xf numFmtId="41" fontId="11" fillId="0" borderId="13" xfId="21" applyNumberFormat="1" applyFont="1" applyFill="1" applyBorder="1">
      <alignment/>
      <protection/>
    </xf>
    <xf numFmtId="0" fontId="6" fillId="0" borderId="1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2" borderId="1" xfId="21" applyNumberFormat="1" applyFont="1" applyFill="1" applyBorder="1" applyAlignment="1">
      <alignment horizontal="center"/>
      <protection/>
    </xf>
    <xf numFmtId="0" fontId="6" fillId="2" borderId="2" xfId="21" applyNumberFormat="1" applyFont="1" applyFill="1" applyBorder="1" applyAlignment="1">
      <alignment horizontal="center"/>
      <protection/>
    </xf>
    <xf numFmtId="0" fontId="6" fillId="2" borderId="3" xfId="21" applyNumberFormat="1" applyFont="1" applyFill="1" applyBorder="1" applyAlignment="1" quotePrefix="1">
      <alignment horizontal="center"/>
      <protection/>
    </xf>
    <xf numFmtId="0" fontId="6" fillId="2" borderId="3" xfId="21" applyNumberFormat="1" applyFont="1" applyFill="1" applyBorder="1" applyAlignment="1">
      <alignment horizont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_84" xfId="21"/>
    <cellStyle name="標準_h15_85" xfId="22"/>
    <cellStyle name="標準_コピーh15_05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123825</xdr:rowOff>
    </xdr:from>
    <xdr:to>
      <xdr:col>22</xdr:col>
      <xdr:colOff>0</xdr:colOff>
      <xdr:row>7</xdr:row>
      <xdr:rowOff>142875</xdr:rowOff>
    </xdr:to>
    <xdr:sp>
      <xdr:nvSpPr>
        <xdr:cNvPr id="2" name="テキスト 36"/>
        <xdr:cNvSpPr txBox="1">
          <a:spLocks noChangeArrowheads="1"/>
        </xdr:cNvSpPr>
      </xdr:nvSpPr>
      <xdr:spPr>
        <a:xfrm>
          <a:off x="17202150" y="828675"/>
          <a:ext cx="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市町村民税
所得割</a:t>
          </a:r>
        </a:p>
      </xdr:txBody>
    </xdr:sp>
    <xdr:clientData/>
  </xdr:twoCellAnchor>
  <xdr:twoCellAnchor>
    <xdr:from>
      <xdr:col>26</xdr:col>
      <xdr:colOff>0</xdr:colOff>
      <xdr:row>4</xdr:row>
      <xdr:rowOff>47625</xdr:rowOff>
    </xdr:from>
    <xdr:to>
      <xdr:col>26</xdr:col>
      <xdr:colOff>0</xdr:colOff>
      <xdr:row>7</xdr:row>
      <xdr:rowOff>152400</xdr:rowOff>
    </xdr:to>
    <xdr:sp>
      <xdr:nvSpPr>
        <xdr:cNvPr id="3" name="テキスト 39"/>
        <xdr:cNvSpPr txBox="1">
          <a:spLocks noChangeArrowheads="1"/>
        </xdr:cNvSpPr>
      </xdr:nvSpPr>
      <xdr:spPr>
        <a:xfrm>
          <a:off x="20745450" y="752475"/>
          <a:ext cx="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 
分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0" y="523875"/>
          <a:ext cx="809625" cy="923925"/>
          <a:chOff x="72" y="95"/>
          <a:chExt cx="85" cy="92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212"/>
          <xdr:cNvSpPr txBox="1">
            <a:spLocks noChangeArrowheads="1"/>
          </xdr:cNvSpPr>
        </xdr:nvSpPr>
        <xdr:spPr>
          <a:xfrm>
            <a:off x="74" y="115"/>
            <a:ext cx="23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市</a:t>
            </a:r>
          </a:p>
        </xdr:txBody>
      </xdr:sp>
      <xdr:sp>
        <xdr:nvSpPr>
          <xdr:cNvPr id="7" name="テキスト 213"/>
          <xdr:cNvSpPr txBox="1">
            <a:spLocks noChangeArrowheads="1"/>
          </xdr:cNvSpPr>
        </xdr:nvSpPr>
        <xdr:spPr>
          <a:xfrm>
            <a:off x="87" y="133"/>
            <a:ext cx="23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町</a:t>
            </a:r>
          </a:p>
        </xdr:txBody>
      </xdr:sp>
      <xdr:sp>
        <xdr:nvSpPr>
          <xdr:cNvPr id="8" name="テキスト 214"/>
          <xdr:cNvSpPr txBox="1">
            <a:spLocks noChangeArrowheads="1"/>
          </xdr:cNvSpPr>
        </xdr:nvSpPr>
        <xdr:spPr>
          <a:xfrm>
            <a:off x="104" y="149"/>
            <a:ext cx="23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村</a:t>
            </a:r>
          </a:p>
        </xdr:txBody>
      </xdr:sp>
      <xdr:sp>
        <xdr:nvSpPr>
          <xdr:cNvPr id="9" name="テキスト 215"/>
          <xdr:cNvSpPr txBox="1">
            <a:spLocks noChangeArrowheads="1"/>
          </xdr:cNvSpPr>
        </xdr:nvSpPr>
        <xdr:spPr>
          <a:xfrm>
            <a:off x="119" y="164"/>
            <a:ext cx="23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名</a:t>
            </a:r>
          </a:p>
        </xdr:txBody>
      </xdr:sp>
      <xdr:sp>
        <xdr:nvSpPr>
          <xdr:cNvPr id="10" name="テキスト 216"/>
          <xdr:cNvSpPr txBox="1">
            <a:spLocks noChangeArrowheads="1"/>
          </xdr:cNvSpPr>
        </xdr:nvSpPr>
        <xdr:spPr>
          <a:xfrm>
            <a:off x="110" y="105"/>
            <a:ext cx="24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区</a:t>
            </a:r>
          </a:p>
        </xdr:txBody>
      </xdr:sp>
      <xdr:sp>
        <xdr:nvSpPr>
          <xdr:cNvPr id="11" name="テキスト 217"/>
          <xdr:cNvSpPr txBox="1">
            <a:spLocks noChangeArrowheads="1"/>
          </xdr:cNvSpPr>
        </xdr:nvSpPr>
        <xdr:spPr>
          <a:xfrm>
            <a:off x="129" y="133"/>
            <a:ext cx="23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2"/>
  <sheetViews>
    <sheetView showGridLines="0" tabSelected="1" view="pageBreakPreview" zoomScale="6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26" sqref="A26"/>
    </sheetView>
  </sheetViews>
  <sheetFormatPr defaultColWidth="9.00390625" defaultRowHeight="13.5"/>
  <cols>
    <col min="1" max="1" width="10.625" style="34" customWidth="1"/>
    <col min="2" max="2" width="5.875" style="11" customWidth="1"/>
    <col min="3" max="8" width="11.625" style="4" customWidth="1"/>
    <col min="9" max="9" width="11.625" style="4" hidden="1" customWidth="1"/>
    <col min="10" max="21" width="11.625" style="4" customWidth="1"/>
    <col min="22" max="22" width="11.625" style="4" hidden="1" customWidth="1"/>
    <col min="23" max="24" width="11.625" style="4" customWidth="1"/>
    <col min="25" max="26" width="11.625" style="27" customWidth="1"/>
    <col min="27" max="16384" width="9.00390625" style="4" customWidth="1"/>
  </cols>
  <sheetData>
    <row r="2" spans="1:26" s="1" customFormat="1" ht="13.5">
      <c r="A2" s="1" t="s">
        <v>62</v>
      </c>
      <c r="B2" s="2"/>
      <c r="Y2" s="18"/>
      <c r="Z2" s="18"/>
    </row>
    <row r="3" spans="2:26" s="1" customFormat="1" ht="13.5">
      <c r="B3" s="2"/>
      <c r="Y3" s="18"/>
      <c r="Z3" s="18"/>
    </row>
    <row r="4" spans="1:26" ht="14.25">
      <c r="A4" s="28"/>
      <c r="B4" s="35"/>
      <c r="C4" s="3"/>
      <c r="D4" s="3"/>
      <c r="E4" s="3"/>
      <c r="F4" s="3"/>
      <c r="G4" s="3"/>
      <c r="H4" s="3"/>
      <c r="I4" s="4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7"/>
      <c r="W4" s="3"/>
      <c r="X4" s="3"/>
      <c r="Y4" s="19"/>
      <c r="Z4" s="19"/>
    </row>
    <row r="5" spans="1:26" ht="14.25">
      <c r="A5" s="29"/>
      <c r="B5" s="5" t="s">
        <v>0</v>
      </c>
      <c r="C5" s="5"/>
      <c r="D5" s="5"/>
      <c r="E5" s="5"/>
      <c r="F5" s="5" t="s">
        <v>7</v>
      </c>
      <c r="G5" s="5"/>
      <c r="H5" s="5" t="s">
        <v>5</v>
      </c>
      <c r="I5" s="48" t="s">
        <v>4</v>
      </c>
      <c r="J5" s="5" t="s">
        <v>63</v>
      </c>
      <c r="K5" s="5" t="s">
        <v>8</v>
      </c>
      <c r="L5" s="5" t="s">
        <v>9</v>
      </c>
      <c r="M5" s="5"/>
      <c r="N5" s="5"/>
      <c r="O5" s="5" t="s">
        <v>31</v>
      </c>
      <c r="P5" s="5" t="s">
        <v>10</v>
      </c>
      <c r="Q5" s="5" t="s">
        <v>11</v>
      </c>
      <c r="R5" s="5" t="s">
        <v>12</v>
      </c>
      <c r="S5" s="5" t="s">
        <v>61</v>
      </c>
      <c r="T5" s="5" t="s">
        <v>13</v>
      </c>
      <c r="U5" s="5" t="s">
        <v>14</v>
      </c>
      <c r="V5" s="48"/>
      <c r="W5" s="5" t="s">
        <v>59</v>
      </c>
      <c r="X5" s="5"/>
      <c r="Y5" s="20"/>
      <c r="Z5" s="20"/>
    </row>
    <row r="6" spans="1:26" ht="14.25">
      <c r="A6" s="29"/>
      <c r="B6" s="5"/>
      <c r="C6" s="5" t="s">
        <v>15</v>
      </c>
      <c r="D6" s="5" t="s">
        <v>16</v>
      </c>
      <c r="E6" s="5" t="s">
        <v>17</v>
      </c>
      <c r="F6" s="5"/>
      <c r="G6" s="5" t="s">
        <v>18</v>
      </c>
      <c r="H6" s="5"/>
      <c r="I6" s="48"/>
      <c r="J6" s="5"/>
      <c r="K6" s="5"/>
      <c r="L6" s="5"/>
      <c r="M6" s="5" t="s">
        <v>19</v>
      </c>
      <c r="N6" s="5" t="s">
        <v>30</v>
      </c>
      <c r="O6" s="5"/>
      <c r="P6" s="5" t="s">
        <v>20</v>
      </c>
      <c r="Q6" s="5" t="s">
        <v>21</v>
      </c>
      <c r="R6" s="5"/>
      <c r="S6" s="5"/>
      <c r="T6" s="5"/>
      <c r="U6" s="5"/>
      <c r="V6" s="48" t="s">
        <v>60</v>
      </c>
      <c r="W6" s="5" t="s">
        <v>22</v>
      </c>
      <c r="X6" s="5" t="s">
        <v>33</v>
      </c>
      <c r="Y6" s="21" t="s">
        <v>2</v>
      </c>
      <c r="Z6" s="36" t="s">
        <v>33</v>
      </c>
    </row>
    <row r="7" spans="1:26" ht="14.25">
      <c r="A7" s="29"/>
      <c r="B7" s="5" t="s">
        <v>1</v>
      </c>
      <c r="C7" s="5"/>
      <c r="D7" s="5"/>
      <c r="E7" s="5"/>
      <c r="F7" s="5" t="s">
        <v>6</v>
      </c>
      <c r="G7" s="5"/>
      <c r="H7" s="5" t="s">
        <v>23</v>
      </c>
      <c r="I7" s="48" t="s">
        <v>23</v>
      </c>
      <c r="J7" s="5" t="s">
        <v>23</v>
      </c>
      <c r="K7" s="5" t="s">
        <v>24</v>
      </c>
      <c r="L7" s="5" t="s">
        <v>24</v>
      </c>
      <c r="M7" s="37"/>
      <c r="N7" s="37"/>
      <c r="O7" s="5" t="s">
        <v>32</v>
      </c>
      <c r="P7" s="5" t="s">
        <v>25</v>
      </c>
      <c r="Q7" s="5" t="s">
        <v>25</v>
      </c>
      <c r="R7" s="5" t="s">
        <v>26</v>
      </c>
      <c r="S7" s="5" t="s">
        <v>25</v>
      </c>
      <c r="T7" s="5" t="s">
        <v>27</v>
      </c>
      <c r="U7" s="5" t="s">
        <v>28</v>
      </c>
      <c r="V7" s="48"/>
      <c r="W7" s="5" t="s">
        <v>29</v>
      </c>
      <c r="X7" s="5" t="s">
        <v>3</v>
      </c>
      <c r="Y7" s="20"/>
      <c r="Z7" s="36" t="s">
        <v>34</v>
      </c>
    </row>
    <row r="8" spans="1:26" ht="14.25">
      <c r="A8" s="29"/>
      <c r="B8" s="38"/>
      <c r="C8" s="6"/>
      <c r="D8" s="6"/>
      <c r="E8" s="6"/>
      <c r="F8" s="6"/>
      <c r="G8" s="6"/>
      <c r="H8" s="6"/>
      <c r="I8" s="49"/>
      <c r="J8" s="39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0"/>
      <c r="W8" s="6"/>
      <c r="X8" s="6"/>
      <c r="Y8" s="22"/>
      <c r="Z8" s="22"/>
    </row>
    <row r="9" spans="1:26" ht="14.25">
      <c r="A9" s="45" t="s">
        <v>35</v>
      </c>
      <c r="B9" s="46"/>
      <c r="C9" s="7">
        <f>SUM(C10,C19)</f>
        <v>24263379</v>
      </c>
      <c r="D9" s="7">
        <f>SUM(D10,D19)</f>
        <v>29276134</v>
      </c>
      <c r="E9" s="7">
        <f aca="true" t="shared" si="0" ref="E9:W9">SUM(E10,E19)</f>
        <v>1219898</v>
      </c>
      <c r="F9" s="7">
        <f t="shared" si="0"/>
        <v>2651451</v>
      </c>
      <c r="G9" s="7">
        <f t="shared" si="0"/>
        <v>346</v>
      </c>
      <c r="H9" s="7">
        <f t="shared" si="0"/>
        <v>4443</v>
      </c>
      <c r="I9" s="7">
        <f t="shared" si="0"/>
        <v>0</v>
      </c>
      <c r="J9" s="7">
        <f>SUM(J10,J19)</f>
        <v>1166870</v>
      </c>
      <c r="K9" s="7">
        <f t="shared" si="0"/>
        <v>3092893</v>
      </c>
      <c r="L9" s="7">
        <f t="shared" si="0"/>
        <v>353359</v>
      </c>
      <c r="M9" s="7">
        <f t="shared" si="0"/>
        <v>244341</v>
      </c>
      <c r="N9" s="7">
        <f t="shared" si="0"/>
        <v>44121</v>
      </c>
      <c r="O9" s="7">
        <f t="shared" si="0"/>
        <v>17051</v>
      </c>
      <c r="P9" s="7">
        <f t="shared" si="0"/>
        <v>94762</v>
      </c>
      <c r="Q9" s="7">
        <f t="shared" si="0"/>
        <v>769699</v>
      </c>
      <c r="R9" s="7">
        <f t="shared" si="0"/>
        <v>1115500</v>
      </c>
      <c r="S9" s="7">
        <f t="shared" si="0"/>
        <v>371372</v>
      </c>
      <c r="T9" s="7">
        <f t="shared" si="0"/>
        <v>4673916</v>
      </c>
      <c r="U9" s="7">
        <f t="shared" si="0"/>
        <v>139581</v>
      </c>
      <c r="V9" s="7">
        <f t="shared" si="0"/>
        <v>0</v>
      </c>
      <c r="W9" s="7">
        <f t="shared" si="0"/>
        <v>378893</v>
      </c>
      <c r="X9" s="7">
        <f aca="true" t="shared" si="1" ref="X9:X32">SUM(C9:V9)-W9</f>
        <v>69120223</v>
      </c>
      <c r="Y9" s="23">
        <f>SUM(Y10,Y19)</f>
        <v>-31010</v>
      </c>
      <c r="Z9" s="40">
        <f>SUM(X9:Y9)</f>
        <v>69089213</v>
      </c>
    </row>
    <row r="10" spans="1:26" ht="13.5">
      <c r="A10" s="45" t="s">
        <v>36</v>
      </c>
      <c r="B10" s="46"/>
      <c r="C10" s="7">
        <f>SUM(C11:C18)</f>
        <v>20898166</v>
      </c>
      <c r="D10" s="7">
        <f>SUM(D11:D18)</f>
        <v>24774899</v>
      </c>
      <c r="E10" s="7">
        <f aca="true" t="shared" si="2" ref="E10:W10">SUM(E11:E18)</f>
        <v>983779</v>
      </c>
      <c r="F10" s="7">
        <f t="shared" si="2"/>
        <v>2243556</v>
      </c>
      <c r="G10" s="7">
        <f t="shared" si="2"/>
        <v>342</v>
      </c>
      <c r="H10" s="7">
        <f t="shared" si="2"/>
        <v>4443</v>
      </c>
      <c r="I10" s="7">
        <f t="shared" si="2"/>
        <v>0</v>
      </c>
      <c r="J10" s="7">
        <f>SUM(J11:J18)</f>
        <v>871696</v>
      </c>
      <c r="K10" s="7">
        <f t="shared" si="2"/>
        <v>2310491</v>
      </c>
      <c r="L10" s="7">
        <f t="shared" si="2"/>
        <v>1844</v>
      </c>
      <c r="M10" s="7">
        <f t="shared" si="2"/>
        <v>210248</v>
      </c>
      <c r="N10" s="7">
        <f t="shared" si="2"/>
        <v>37879</v>
      </c>
      <c r="O10" s="7">
        <f t="shared" si="2"/>
        <v>14642</v>
      </c>
      <c r="P10" s="7">
        <f t="shared" si="2"/>
        <v>75005</v>
      </c>
      <c r="Q10" s="7">
        <f t="shared" si="2"/>
        <v>573494</v>
      </c>
      <c r="R10" s="7">
        <f t="shared" si="2"/>
        <v>892064</v>
      </c>
      <c r="S10" s="7">
        <f t="shared" si="2"/>
        <v>295833</v>
      </c>
      <c r="T10" s="7">
        <f t="shared" si="2"/>
        <v>3889374</v>
      </c>
      <c r="U10" s="7">
        <f t="shared" si="2"/>
        <v>120669</v>
      </c>
      <c r="V10" s="7">
        <f t="shared" si="2"/>
        <v>0</v>
      </c>
      <c r="W10" s="7">
        <f t="shared" si="2"/>
        <v>162833</v>
      </c>
      <c r="X10" s="7">
        <f t="shared" si="1"/>
        <v>58035591</v>
      </c>
      <c r="Y10" s="24">
        <f>SUM(Y11:Y18)</f>
        <v>-30371</v>
      </c>
      <c r="Z10" s="41">
        <f>SUM(X10:Y10)</f>
        <v>58005220</v>
      </c>
    </row>
    <row r="11" spans="1:26" ht="13.5">
      <c r="A11" s="30" t="s">
        <v>37</v>
      </c>
      <c r="B11" s="16"/>
      <c r="C11" s="8">
        <v>7982559</v>
      </c>
      <c r="D11" s="8">
        <v>8556005</v>
      </c>
      <c r="E11" s="8">
        <v>274538</v>
      </c>
      <c r="F11" s="8">
        <v>720758</v>
      </c>
      <c r="G11" s="8">
        <v>0</v>
      </c>
      <c r="H11" s="8">
        <v>1645</v>
      </c>
      <c r="I11" s="8"/>
      <c r="J11" s="8">
        <v>194951</v>
      </c>
      <c r="K11" s="8">
        <v>516729</v>
      </c>
      <c r="L11" s="8">
        <v>0</v>
      </c>
      <c r="M11" s="8">
        <v>77487</v>
      </c>
      <c r="N11" s="8">
        <v>14003</v>
      </c>
      <c r="O11" s="8">
        <v>5411</v>
      </c>
      <c r="P11" s="8">
        <v>12903</v>
      </c>
      <c r="Q11" s="8">
        <v>128979</v>
      </c>
      <c r="R11" s="8">
        <v>290390</v>
      </c>
      <c r="S11" s="8">
        <v>72289</v>
      </c>
      <c r="T11" s="8">
        <v>1311101</v>
      </c>
      <c r="U11" s="8">
        <v>46298</v>
      </c>
      <c r="V11" s="8"/>
      <c r="W11" s="8">
        <v>3859</v>
      </c>
      <c r="X11" s="13">
        <f t="shared" si="1"/>
        <v>20202187</v>
      </c>
      <c r="Y11" s="25">
        <v>-27479</v>
      </c>
      <c r="Z11" s="42">
        <f>SUM(X11:Y11)</f>
        <v>20174708</v>
      </c>
    </row>
    <row r="12" spans="1:26" ht="13.5">
      <c r="A12" s="30" t="s">
        <v>38</v>
      </c>
      <c r="B12" s="16"/>
      <c r="C12" s="8">
        <v>1944378</v>
      </c>
      <c r="D12" s="8">
        <v>2948807</v>
      </c>
      <c r="E12" s="8">
        <v>99106</v>
      </c>
      <c r="F12" s="8">
        <v>250118</v>
      </c>
      <c r="G12" s="8">
        <v>0</v>
      </c>
      <c r="H12" s="8">
        <v>2798</v>
      </c>
      <c r="I12" s="8"/>
      <c r="J12" s="8">
        <v>114894</v>
      </c>
      <c r="K12" s="8">
        <v>304532</v>
      </c>
      <c r="L12" s="8">
        <v>0</v>
      </c>
      <c r="M12" s="8">
        <v>19516</v>
      </c>
      <c r="N12" s="8">
        <v>3530</v>
      </c>
      <c r="O12" s="8">
        <v>1364</v>
      </c>
      <c r="P12" s="8">
        <v>23683</v>
      </c>
      <c r="Q12" s="8">
        <v>75604</v>
      </c>
      <c r="R12" s="8">
        <v>94846</v>
      </c>
      <c r="S12" s="8">
        <v>46039</v>
      </c>
      <c r="T12" s="8">
        <v>403188</v>
      </c>
      <c r="U12" s="8">
        <v>11533</v>
      </c>
      <c r="V12" s="8"/>
      <c r="W12" s="8">
        <v>5169</v>
      </c>
      <c r="X12" s="8">
        <f t="shared" si="1"/>
        <v>6338767</v>
      </c>
      <c r="Y12" s="25">
        <v>0</v>
      </c>
      <c r="Z12" s="42">
        <f aca="true" t="shared" si="3" ref="Z12:Z32">SUM(X12:Y12)</f>
        <v>6338767</v>
      </c>
    </row>
    <row r="13" spans="1:26" ht="13.5">
      <c r="A13" s="30" t="s">
        <v>39</v>
      </c>
      <c r="B13" s="16"/>
      <c r="C13" s="8">
        <v>5022928</v>
      </c>
      <c r="D13" s="8">
        <v>5791725</v>
      </c>
      <c r="E13" s="8">
        <v>256299</v>
      </c>
      <c r="F13" s="8">
        <v>537683</v>
      </c>
      <c r="G13" s="8">
        <v>0</v>
      </c>
      <c r="H13" s="8">
        <v>0</v>
      </c>
      <c r="I13" s="8"/>
      <c r="J13" s="8">
        <v>192092</v>
      </c>
      <c r="K13" s="8">
        <v>509152</v>
      </c>
      <c r="L13" s="8">
        <v>0</v>
      </c>
      <c r="M13" s="8">
        <v>51723</v>
      </c>
      <c r="N13" s="8">
        <v>9244</v>
      </c>
      <c r="O13" s="8">
        <v>3579</v>
      </c>
      <c r="P13" s="8">
        <v>32553</v>
      </c>
      <c r="Q13" s="8">
        <v>127049</v>
      </c>
      <c r="R13" s="8">
        <v>199927</v>
      </c>
      <c r="S13" s="8">
        <v>29953</v>
      </c>
      <c r="T13" s="8">
        <v>909185</v>
      </c>
      <c r="U13" s="8">
        <v>28596</v>
      </c>
      <c r="V13" s="8"/>
      <c r="W13" s="8">
        <v>17134</v>
      </c>
      <c r="X13" s="8">
        <f t="shared" si="1"/>
        <v>13684554</v>
      </c>
      <c r="Y13" s="25">
        <v>0</v>
      </c>
      <c r="Z13" s="42">
        <f t="shared" si="3"/>
        <v>13684554</v>
      </c>
    </row>
    <row r="14" spans="1:26" ht="13.5">
      <c r="A14" s="30" t="s">
        <v>40</v>
      </c>
      <c r="B14" s="16"/>
      <c r="C14" s="8">
        <v>1531781</v>
      </c>
      <c r="D14" s="8">
        <v>2033309</v>
      </c>
      <c r="E14" s="8">
        <v>80407</v>
      </c>
      <c r="F14" s="8">
        <v>205919</v>
      </c>
      <c r="G14" s="8">
        <v>123</v>
      </c>
      <c r="H14" s="8">
        <v>0</v>
      </c>
      <c r="I14" s="8"/>
      <c r="J14" s="8">
        <v>84190</v>
      </c>
      <c r="K14" s="8">
        <v>223153</v>
      </c>
      <c r="L14" s="8">
        <v>1844</v>
      </c>
      <c r="M14" s="8">
        <v>16013</v>
      </c>
      <c r="N14" s="8">
        <v>2894</v>
      </c>
      <c r="O14" s="8">
        <v>1116</v>
      </c>
      <c r="P14" s="8">
        <v>0</v>
      </c>
      <c r="Q14" s="8">
        <v>55884</v>
      </c>
      <c r="R14" s="8">
        <v>71955</v>
      </c>
      <c r="S14" s="8">
        <v>46477</v>
      </c>
      <c r="T14" s="8">
        <v>329236</v>
      </c>
      <c r="U14" s="8">
        <v>10661</v>
      </c>
      <c r="V14" s="8"/>
      <c r="W14" s="8">
        <v>3329</v>
      </c>
      <c r="X14" s="8">
        <f t="shared" si="1"/>
        <v>4691633</v>
      </c>
      <c r="Y14" s="25">
        <v>0</v>
      </c>
      <c r="Z14" s="42">
        <f t="shared" si="3"/>
        <v>4691633</v>
      </c>
    </row>
    <row r="15" spans="1:26" ht="13.5">
      <c r="A15" s="30" t="s">
        <v>41</v>
      </c>
      <c r="B15" s="16"/>
      <c r="C15" s="8">
        <v>1083448</v>
      </c>
      <c r="D15" s="8">
        <v>1204056</v>
      </c>
      <c r="E15" s="8">
        <v>68810</v>
      </c>
      <c r="F15" s="8">
        <v>148598</v>
      </c>
      <c r="G15" s="8">
        <v>219</v>
      </c>
      <c r="H15" s="8">
        <v>0</v>
      </c>
      <c r="I15" s="8"/>
      <c r="J15" s="8">
        <v>68963</v>
      </c>
      <c r="K15" s="8">
        <v>182789</v>
      </c>
      <c r="L15" s="8">
        <v>0</v>
      </c>
      <c r="M15" s="8">
        <v>10871</v>
      </c>
      <c r="N15" s="8">
        <v>1967</v>
      </c>
      <c r="O15" s="8">
        <v>760</v>
      </c>
      <c r="P15" s="8">
        <v>0</v>
      </c>
      <c r="Q15" s="8">
        <v>42523</v>
      </c>
      <c r="R15" s="8">
        <v>61175</v>
      </c>
      <c r="S15" s="8">
        <v>6424</v>
      </c>
      <c r="T15" s="8">
        <v>247067</v>
      </c>
      <c r="U15" s="8">
        <v>5227</v>
      </c>
      <c r="V15" s="8"/>
      <c r="W15" s="8">
        <v>24249</v>
      </c>
      <c r="X15" s="8">
        <f t="shared" si="1"/>
        <v>3108648</v>
      </c>
      <c r="Y15" s="25">
        <v>0</v>
      </c>
      <c r="Z15" s="42">
        <f t="shared" si="3"/>
        <v>3108648</v>
      </c>
    </row>
    <row r="16" spans="1:26" ht="13.5">
      <c r="A16" s="30" t="s">
        <v>42</v>
      </c>
      <c r="B16" s="16"/>
      <c r="C16" s="9">
        <v>1304414</v>
      </c>
      <c r="D16" s="8">
        <v>1902024</v>
      </c>
      <c r="E16" s="8">
        <v>78405</v>
      </c>
      <c r="F16" s="8">
        <v>161424</v>
      </c>
      <c r="G16" s="8">
        <v>0</v>
      </c>
      <c r="H16" s="8">
        <v>0</v>
      </c>
      <c r="I16" s="8"/>
      <c r="J16" s="8">
        <v>88732</v>
      </c>
      <c r="K16" s="8">
        <v>235191</v>
      </c>
      <c r="L16" s="8">
        <v>0</v>
      </c>
      <c r="M16" s="8">
        <v>14294</v>
      </c>
      <c r="N16" s="8">
        <v>2538</v>
      </c>
      <c r="O16" s="8">
        <v>983</v>
      </c>
      <c r="P16" s="8">
        <v>0</v>
      </c>
      <c r="Q16" s="8">
        <v>58966</v>
      </c>
      <c r="R16" s="8">
        <v>59633</v>
      </c>
      <c r="S16" s="8">
        <v>24308</v>
      </c>
      <c r="T16" s="8">
        <v>266306</v>
      </c>
      <c r="U16" s="8">
        <v>8263</v>
      </c>
      <c r="V16" s="8"/>
      <c r="W16" s="8">
        <v>9015</v>
      </c>
      <c r="X16" s="8">
        <f t="shared" si="1"/>
        <v>4196466</v>
      </c>
      <c r="Y16" s="25">
        <v>-1297</v>
      </c>
      <c r="Z16" s="42">
        <f t="shared" si="3"/>
        <v>4195169</v>
      </c>
    </row>
    <row r="17" spans="1:26" ht="13.5">
      <c r="A17" s="31" t="s">
        <v>43</v>
      </c>
      <c r="B17" s="16"/>
      <c r="C17" s="8">
        <v>775782</v>
      </c>
      <c r="D17" s="8">
        <v>981594</v>
      </c>
      <c r="E17" s="8">
        <v>41532</v>
      </c>
      <c r="F17" s="8">
        <v>88405</v>
      </c>
      <c r="G17" s="8">
        <v>0</v>
      </c>
      <c r="H17" s="8">
        <v>0</v>
      </c>
      <c r="I17" s="8"/>
      <c r="J17" s="8">
        <v>41804</v>
      </c>
      <c r="K17" s="8">
        <v>110809</v>
      </c>
      <c r="L17" s="8">
        <v>0</v>
      </c>
      <c r="M17" s="8">
        <v>8097</v>
      </c>
      <c r="N17" s="8">
        <v>1457</v>
      </c>
      <c r="O17" s="8">
        <v>563</v>
      </c>
      <c r="P17" s="8">
        <v>0</v>
      </c>
      <c r="Q17" s="8">
        <v>27693</v>
      </c>
      <c r="R17" s="8">
        <v>35555</v>
      </c>
      <c r="S17" s="8">
        <v>67088</v>
      </c>
      <c r="T17" s="8">
        <v>163258</v>
      </c>
      <c r="U17" s="8">
        <v>3561</v>
      </c>
      <c r="V17" s="8"/>
      <c r="W17" s="8">
        <v>8761</v>
      </c>
      <c r="X17" s="8">
        <f t="shared" si="1"/>
        <v>2338437</v>
      </c>
      <c r="Y17" s="25">
        <v>-468</v>
      </c>
      <c r="Z17" s="42">
        <f t="shared" si="3"/>
        <v>2337969</v>
      </c>
    </row>
    <row r="18" spans="1:26" ht="13.5">
      <c r="A18" s="30" t="s">
        <v>44</v>
      </c>
      <c r="B18" s="16"/>
      <c r="C18" s="8">
        <v>1252876</v>
      </c>
      <c r="D18" s="8">
        <v>1357379</v>
      </c>
      <c r="E18" s="8">
        <v>84682</v>
      </c>
      <c r="F18" s="8">
        <v>130651</v>
      </c>
      <c r="G18" s="8">
        <v>0</v>
      </c>
      <c r="H18" s="8">
        <v>0</v>
      </c>
      <c r="I18" s="8"/>
      <c r="J18" s="8">
        <v>86070</v>
      </c>
      <c r="K18" s="8">
        <v>228136</v>
      </c>
      <c r="L18" s="8">
        <v>0</v>
      </c>
      <c r="M18" s="8">
        <v>12247</v>
      </c>
      <c r="N18" s="8">
        <v>2246</v>
      </c>
      <c r="O18" s="8">
        <v>866</v>
      </c>
      <c r="P18" s="8">
        <v>5866</v>
      </c>
      <c r="Q18" s="8">
        <v>56796</v>
      </c>
      <c r="R18" s="8">
        <v>78583</v>
      </c>
      <c r="S18" s="8">
        <v>3255</v>
      </c>
      <c r="T18" s="8">
        <v>260033</v>
      </c>
      <c r="U18" s="8">
        <v>6530</v>
      </c>
      <c r="V18" s="8"/>
      <c r="W18" s="8">
        <v>91317</v>
      </c>
      <c r="X18" s="10">
        <f t="shared" si="1"/>
        <v>3474899</v>
      </c>
      <c r="Y18" s="25">
        <v>-1127</v>
      </c>
      <c r="Z18" s="42">
        <f t="shared" si="3"/>
        <v>3473772</v>
      </c>
    </row>
    <row r="19" spans="1:26" ht="13.5">
      <c r="A19" s="45" t="s">
        <v>45</v>
      </c>
      <c r="B19" s="46"/>
      <c r="C19" s="7">
        <f>SUM(C20:C32)</f>
        <v>3365213</v>
      </c>
      <c r="D19" s="7">
        <f>SUM(D20:D32)</f>
        <v>4501235</v>
      </c>
      <c r="E19" s="7">
        <f aca="true" t="shared" si="4" ref="E19:W19">SUM(E20:E32)</f>
        <v>236119</v>
      </c>
      <c r="F19" s="7">
        <f t="shared" si="4"/>
        <v>407895</v>
      </c>
      <c r="G19" s="7">
        <f t="shared" si="4"/>
        <v>4</v>
      </c>
      <c r="H19" s="7">
        <f t="shared" si="4"/>
        <v>0</v>
      </c>
      <c r="I19" s="7">
        <f t="shared" si="4"/>
        <v>0</v>
      </c>
      <c r="J19" s="7">
        <f>SUM(J20:J32)</f>
        <v>295174</v>
      </c>
      <c r="K19" s="7">
        <f t="shared" si="4"/>
        <v>782402</v>
      </c>
      <c r="L19" s="7">
        <f t="shared" si="4"/>
        <v>351515</v>
      </c>
      <c r="M19" s="7">
        <f t="shared" si="4"/>
        <v>34093</v>
      </c>
      <c r="N19" s="7">
        <f t="shared" si="4"/>
        <v>6242</v>
      </c>
      <c r="O19" s="7">
        <f t="shared" si="4"/>
        <v>2409</v>
      </c>
      <c r="P19" s="7">
        <f t="shared" si="4"/>
        <v>19757</v>
      </c>
      <c r="Q19" s="7">
        <f t="shared" si="4"/>
        <v>196205</v>
      </c>
      <c r="R19" s="7">
        <f t="shared" si="4"/>
        <v>223436</v>
      </c>
      <c r="S19" s="7">
        <f t="shared" si="4"/>
        <v>75539</v>
      </c>
      <c r="T19" s="7">
        <f t="shared" si="4"/>
        <v>784542</v>
      </c>
      <c r="U19" s="7">
        <f t="shared" si="4"/>
        <v>18912</v>
      </c>
      <c r="V19" s="7">
        <f t="shared" si="4"/>
        <v>0</v>
      </c>
      <c r="W19" s="7">
        <f t="shared" si="4"/>
        <v>216060</v>
      </c>
      <c r="X19" s="7">
        <f t="shared" si="1"/>
        <v>11084632</v>
      </c>
      <c r="Y19" s="24">
        <f>SUM(Y20:Y32)</f>
        <v>-639</v>
      </c>
      <c r="Z19" s="43">
        <f>SUM(X19:Y19)</f>
        <v>11083993</v>
      </c>
    </row>
    <row r="20" spans="1:26" ht="13.5">
      <c r="A20" s="32" t="s">
        <v>46</v>
      </c>
      <c r="B20" s="16"/>
      <c r="C20" s="12">
        <v>489484</v>
      </c>
      <c r="D20" s="13">
        <v>596683</v>
      </c>
      <c r="E20" s="13">
        <v>24432</v>
      </c>
      <c r="F20" s="13">
        <v>51943</v>
      </c>
      <c r="G20" s="13">
        <v>0</v>
      </c>
      <c r="H20" s="13">
        <v>0</v>
      </c>
      <c r="I20" s="13"/>
      <c r="J20" s="13">
        <v>18130</v>
      </c>
      <c r="K20" s="13">
        <v>48055</v>
      </c>
      <c r="L20" s="13">
        <v>0</v>
      </c>
      <c r="M20" s="13">
        <v>4790</v>
      </c>
      <c r="N20" s="13">
        <v>840</v>
      </c>
      <c r="O20" s="13">
        <v>325</v>
      </c>
      <c r="P20" s="13">
        <v>0</v>
      </c>
      <c r="Q20" s="13">
        <v>12056</v>
      </c>
      <c r="R20" s="13">
        <v>24988</v>
      </c>
      <c r="S20" s="13">
        <v>2027</v>
      </c>
      <c r="T20" s="13">
        <v>88354</v>
      </c>
      <c r="U20" s="13">
        <v>2021</v>
      </c>
      <c r="V20" s="13"/>
      <c r="W20" s="13">
        <v>0</v>
      </c>
      <c r="X20" s="13">
        <f t="shared" si="1"/>
        <v>1364128</v>
      </c>
      <c r="Y20" s="25">
        <v>-188</v>
      </c>
      <c r="Z20" s="42">
        <f t="shared" si="3"/>
        <v>1363940</v>
      </c>
    </row>
    <row r="21" spans="1:26" ht="13.5">
      <c r="A21" s="30" t="s">
        <v>47</v>
      </c>
      <c r="B21" s="16"/>
      <c r="C21" s="14">
        <v>350043</v>
      </c>
      <c r="D21" s="8">
        <v>419436</v>
      </c>
      <c r="E21" s="8">
        <v>31152</v>
      </c>
      <c r="F21" s="8">
        <v>40798</v>
      </c>
      <c r="G21" s="8">
        <v>4</v>
      </c>
      <c r="H21" s="8">
        <v>0</v>
      </c>
      <c r="I21" s="8"/>
      <c r="J21" s="8">
        <v>37502</v>
      </c>
      <c r="K21" s="8">
        <v>99405</v>
      </c>
      <c r="L21" s="8">
        <v>0</v>
      </c>
      <c r="M21" s="8">
        <v>3514</v>
      </c>
      <c r="N21" s="8">
        <v>652</v>
      </c>
      <c r="O21" s="8">
        <v>250</v>
      </c>
      <c r="P21" s="8">
        <v>0</v>
      </c>
      <c r="Q21" s="8">
        <v>25154</v>
      </c>
      <c r="R21" s="8">
        <v>24617</v>
      </c>
      <c r="S21" s="8">
        <v>4254</v>
      </c>
      <c r="T21" s="8">
        <v>94055</v>
      </c>
      <c r="U21" s="8">
        <v>2226</v>
      </c>
      <c r="V21" s="8"/>
      <c r="W21" s="8">
        <v>3802</v>
      </c>
      <c r="X21" s="8">
        <f t="shared" si="1"/>
        <v>1129260</v>
      </c>
      <c r="Y21" s="25">
        <v>0</v>
      </c>
      <c r="Z21" s="42">
        <f t="shared" si="3"/>
        <v>1129260</v>
      </c>
    </row>
    <row r="22" spans="1:26" ht="13.5">
      <c r="A22" s="30" t="s">
        <v>48</v>
      </c>
      <c r="B22" s="16"/>
      <c r="C22" s="14">
        <v>133322</v>
      </c>
      <c r="D22" s="8">
        <v>204176</v>
      </c>
      <c r="E22" s="8">
        <v>10413</v>
      </c>
      <c r="F22" s="8">
        <v>13902</v>
      </c>
      <c r="G22" s="8">
        <v>0</v>
      </c>
      <c r="H22" s="8">
        <v>0</v>
      </c>
      <c r="I22" s="8"/>
      <c r="J22" s="8">
        <v>23510</v>
      </c>
      <c r="K22" s="8">
        <v>62315</v>
      </c>
      <c r="L22" s="8">
        <v>0</v>
      </c>
      <c r="M22" s="8">
        <v>1263</v>
      </c>
      <c r="N22" s="8">
        <v>235</v>
      </c>
      <c r="O22" s="8">
        <v>91</v>
      </c>
      <c r="P22" s="8">
        <v>0</v>
      </c>
      <c r="Q22" s="8">
        <v>15583</v>
      </c>
      <c r="R22" s="8">
        <v>11352</v>
      </c>
      <c r="S22" s="8">
        <v>705</v>
      </c>
      <c r="T22" s="8">
        <v>35803</v>
      </c>
      <c r="U22" s="8">
        <v>1228</v>
      </c>
      <c r="V22" s="8"/>
      <c r="W22" s="8">
        <v>1832</v>
      </c>
      <c r="X22" s="8">
        <f t="shared" si="1"/>
        <v>512066</v>
      </c>
      <c r="Y22" s="25">
        <v>0</v>
      </c>
      <c r="Z22" s="42">
        <f t="shared" si="3"/>
        <v>512066</v>
      </c>
    </row>
    <row r="23" spans="1:26" ht="13.5">
      <c r="A23" s="30" t="s">
        <v>49</v>
      </c>
      <c r="B23" s="16"/>
      <c r="C23" s="14">
        <v>839678</v>
      </c>
      <c r="D23" s="8">
        <v>1457281</v>
      </c>
      <c r="E23" s="8">
        <v>51886</v>
      </c>
      <c r="F23" s="8">
        <v>95485</v>
      </c>
      <c r="G23" s="8">
        <v>0</v>
      </c>
      <c r="H23" s="8">
        <v>0</v>
      </c>
      <c r="I23" s="8"/>
      <c r="J23" s="8">
        <v>51569</v>
      </c>
      <c r="K23" s="8">
        <v>136687</v>
      </c>
      <c r="L23" s="8">
        <v>351281</v>
      </c>
      <c r="M23" s="8">
        <v>8905</v>
      </c>
      <c r="N23" s="8">
        <v>1598</v>
      </c>
      <c r="O23" s="8">
        <v>619</v>
      </c>
      <c r="P23" s="8">
        <v>11520</v>
      </c>
      <c r="Q23" s="8">
        <v>34537</v>
      </c>
      <c r="R23" s="8">
        <v>42232</v>
      </c>
      <c r="S23" s="8">
        <v>21575</v>
      </c>
      <c r="T23" s="8">
        <v>183825</v>
      </c>
      <c r="U23" s="8">
        <v>5782</v>
      </c>
      <c r="V23" s="8"/>
      <c r="W23" s="8">
        <v>199748</v>
      </c>
      <c r="X23" s="8">
        <f t="shared" si="1"/>
        <v>3094712</v>
      </c>
      <c r="Y23" s="25">
        <v>0</v>
      </c>
      <c r="Z23" s="42">
        <f t="shared" si="3"/>
        <v>3094712</v>
      </c>
    </row>
    <row r="24" spans="1:26" ht="13.5">
      <c r="A24" s="30" t="s">
        <v>50</v>
      </c>
      <c r="B24" s="16"/>
      <c r="C24" s="14">
        <v>106902</v>
      </c>
      <c r="D24" s="8">
        <v>106941</v>
      </c>
      <c r="E24" s="8">
        <v>7512</v>
      </c>
      <c r="F24" s="8">
        <v>15966</v>
      </c>
      <c r="G24" s="8">
        <v>0</v>
      </c>
      <c r="H24" s="8">
        <v>0</v>
      </c>
      <c r="I24" s="8"/>
      <c r="J24" s="8">
        <v>11291</v>
      </c>
      <c r="K24" s="8">
        <v>29928</v>
      </c>
      <c r="L24" s="8">
        <v>0</v>
      </c>
      <c r="M24" s="8">
        <v>1008</v>
      </c>
      <c r="N24" s="8">
        <v>196</v>
      </c>
      <c r="O24" s="8">
        <v>75</v>
      </c>
      <c r="P24" s="8">
        <v>0</v>
      </c>
      <c r="Q24" s="8">
        <v>7431</v>
      </c>
      <c r="R24" s="8">
        <v>7295</v>
      </c>
      <c r="S24" s="8">
        <v>2861</v>
      </c>
      <c r="T24" s="8">
        <v>28749</v>
      </c>
      <c r="U24" s="8">
        <v>548</v>
      </c>
      <c r="V24" s="8"/>
      <c r="W24" s="8">
        <v>0</v>
      </c>
      <c r="X24" s="8">
        <f t="shared" si="1"/>
        <v>326703</v>
      </c>
      <c r="Y24" s="25">
        <v>-216</v>
      </c>
      <c r="Z24" s="42">
        <f t="shared" si="3"/>
        <v>326487</v>
      </c>
    </row>
    <row r="25" spans="1:26" ht="13.5">
      <c r="A25" s="30" t="s">
        <v>51</v>
      </c>
      <c r="B25" s="16"/>
      <c r="C25" s="14">
        <v>109561</v>
      </c>
      <c r="D25" s="8">
        <v>201833</v>
      </c>
      <c r="E25" s="8">
        <v>10540</v>
      </c>
      <c r="F25" s="8">
        <v>11535</v>
      </c>
      <c r="G25" s="8">
        <v>0</v>
      </c>
      <c r="H25" s="8">
        <v>0</v>
      </c>
      <c r="I25" s="8"/>
      <c r="J25" s="8">
        <v>20557</v>
      </c>
      <c r="K25" s="8">
        <v>54493</v>
      </c>
      <c r="L25" s="8">
        <v>0</v>
      </c>
      <c r="M25" s="8">
        <v>1078</v>
      </c>
      <c r="N25" s="8">
        <v>206</v>
      </c>
      <c r="O25" s="8">
        <v>80</v>
      </c>
      <c r="P25" s="8">
        <v>0</v>
      </c>
      <c r="Q25" s="8">
        <v>13551</v>
      </c>
      <c r="R25" s="8">
        <v>11351</v>
      </c>
      <c r="S25" s="8">
        <v>2142</v>
      </c>
      <c r="T25" s="8">
        <v>32680</v>
      </c>
      <c r="U25" s="8">
        <v>816</v>
      </c>
      <c r="V25" s="8"/>
      <c r="W25" s="8">
        <v>2618</v>
      </c>
      <c r="X25" s="8">
        <f t="shared" si="1"/>
        <v>467805</v>
      </c>
      <c r="Y25" s="25">
        <v>517</v>
      </c>
      <c r="Z25" s="42">
        <f t="shared" si="3"/>
        <v>468322</v>
      </c>
    </row>
    <row r="26" spans="1:26" ht="13.5">
      <c r="A26" s="30" t="s">
        <v>52</v>
      </c>
      <c r="B26" s="16"/>
      <c r="C26" s="14">
        <v>286846</v>
      </c>
      <c r="D26" s="8">
        <v>419434</v>
      </c>
      <c r="E26" s="8">
        <v>25744</v>
      </c>
      <c r="F26" s="8">
        <v>32416</v>
      </c>
      <c r="G26" s="8">
        <v>0</v>
      </c>
      <c r="H26" s="8">
        <v>0</v>
      </c>
      <c r="I26" s="8"/>
      <c r="J26" s="8">
        <v>47659</v>
      </c>
      <c r="K26" s="8">
        <v>126325</v>
      </c>
      <c r="L26" s="8">
        <v>0</v>
      </c>
      <c r="M26" s="8">
        <v>2907</v>
      </c>
      <c r="N26" s="8">
        <v>537</v>
      </c>
      <c r="O26" s="8">
        <v>206</v>
      </c>
      <c r="P26" s="8">
        <v>8237</v>
      </c>
      <c r="Q26" s="8">
        <v>31600</v>
      </c>
      <c r="R26" s="8">
        <v>27814</v>
      </c>
      <c r="S26" s="8">
        <v>2363</v>
      </c>
      <c r="T26" s="8">
        <v>75791</v>
      </c>
      <c r="U26" s="8">
        <v>2498</v>
      </c>
      <c r="V26" s="8"/>
      <c r="W26" s="8">
        <v>8060</v>
      </c>
      <c r="X26" s="8">
        <f t="shared" si="1"/>
        <v>1082317</v>
      </c>
      <c r="Y26" s="25">
        <v>-752</v>
      </c>
      <c r="Z26" s="42">
        <f t="shared" si="3"/>
        <v>1081565</v>
      </c>
    </row>
    <row r="27" spans="1:26" ht="13.5">
      <c r="A27" s="30" t="s">
        <v>53</v>
      </c>
      <c r="B27" s="16"/>
      <c r="C27" s="14">
        <v>214639</v>
      </c>
      <c r="D27" s="8">
        <v>295806</v>
      </c>
      <c r="E27" s="8">
        <v>15341</v>
      </c>
      <c r="F27" s="8">
        <v>25207</v>
      </c>
      <c r="G27" s="8">
        <v>0</v>
      </c>
      <c r="H27" s="8">
        <v>0</v>
      </c>
      <c r="I27" s="8"/>
      <c r="J27" s="8">
        <v>21526</v>
      </c>
      <c r="K27" s="8">
        <v>57059</v>
      </c>
      <c r="L27" s="8">
        <v>0</v>
      </c>
      <c r="M27" s="8">
        <v>2141</v>
      </c>
      <c r="N27" s="8">
        <v>395</v>
      </c>
      <c r="O27" s="8">
        <v>152</v>
      </c>
      <c r="P27" s="8">
        <v>0</v>
      </c>
      <c r="Q27" s="8">
        <v>14229</v>
      </c>
      <c r="R27" s="8">
        <v>14393</v>
      </c>
      <c r="S27" s="8">
        <v>2932</v>
      </c>
      <c r="T27" s="8">
        <v>54908</v>
      </c>
      <c r="U27" s="8">
        <v>1080</v>
      </c>
      <c r="V27" s="8"/>
      <c r="W27" s="8">
        <v>0</v>
      </c>
      <c r="X27" s="8">
        <f t="shared" si="1"/>
        <v>719808</v>
      </c>
      <c r="Y27" s="25">
        <v>0</v>
      </c>
      <c r="Z27" s="42">
        <f t="shared" si="3"/>
        <v>719808</v>
      </c>
    </row>
    <row r="28" spans="1:26" ht="13.5">
      <c r="A28" s="30" t="s">
        <v>54</v>
      </c>
      <c r="B28" s="16"/>
      <c r="C28" s="14">
        <v>168420</v>
      </c>
      <c r="D28" s="8">
        <v>196562</v>
      </c>
      <c r="E28" s="8">
        <v>13089</v>
      </c>
      <c r="F28" s="8">
        <v>23064</v>
      </c>
      <c r="G28" s="8">
        <v>0</v>
      </c>
      <c r="H28" s="8">
        <v>0</v>
      </c>
      <c r="I28" s="8"/>
      <c r="J28" s="8">
        <v>17799</v>
      </c>
      <c r="K28" s="8">
        <v>47179</v>
      </c>
      <c r="L28" s="8">
        <v>0</v>
      </c>
      <c r="M28" s="8">
        <v>1730</v>
      </c>
      <c r="N28" s="8">
        <v>314</v>
      </c>
      <c r="O28" s="8">
        <v>122</v>
      </c>
      <c r="P28" s="8">
        <v>0</v>
      </c>
      <c r="Q28" s="8">
        <v>11688</v>
      </c>
      <c r="R28" s="8">
        <v>11511</v>
      </c>
      <c r="S28" s="8">
        <v>3202</v>
      </c>
      <c r="T28" s="8">
        <v>43586</v>
      </c>
      <c r="U28" s="8">
        <v>994</v>
      </c>
      <c r="V28" s="8"/>
      <c r="W28" s="8">
        <v>0</v>
      </c>
      <c r="X28" s="8">
        <f t="shared" si="1"/>
        <v>539260</v>
      </c>
      <c r="Y28" s="25">
        <v>0</v>
      </c>
      <c r="Z28" s="42">
        <f t="shared" si="3"/>
        <v>539260</v>
      </c>
    </row>
    <row r="29" spans="1:26" ht="13.5">
      <c r="A29" s="30" t="s">
        <v>55</v>
      </c>
      <c r="B29" s="16"/>
      <c r="C29" s="14">
        <v>64718</v>
      </c>
      <c r="D29" s="8">
        <v>58289</v>
      </c>
      <c r="E29" s="8">
        <v>4991</v>
      </c>
      <c r="F29" s="8">
        <v>10362</v>
      </c>
      <c r="G29" s="8">
        <v>0</v>
      </c>
      <c r="H29" s="8">
        <v>0</v>
      </c>
      <c r="I29" s="8"/>
      <c r="J29" s="8">
        <v>6023</v>
      </c>
      <c r="K29" s="8">
        <v>15966</v>
      </c>
      <c r="L29" s="8">
        <v>0</v>
      </c>
      <c r="M29" s="8">
        <v>675</v>
      </c>
      <c r="N29" s="8">
        <v>125</v>
      </c>
      <c r="O29" s="8">
        <v>48</v>
      </c>
      <c r="P29" s="8">
        <v>0</v>
      </c>
      <c r="Q29" s="8">
        <v>3952</v>
      </c>
      <c r="R29" s="8">
        <v>6047</v>
      </c>
      <c r="S29" s="8">
        <v>335</v>
      </c>
      <c r="T29" s="8">
        <v>15171</v>
      </c>
      <c r="U29" s="8">
        <v>0</v>
      </c>
      <c r="V29" s="8"/>
      <c r="W29" s="8">
        <v>0</v>
      </c>
      <c r="X29" s="8">
        <f t="shared" si="1"/>
        <v>186702</v>
      </c>
      <c r="Y29" s="25">
        <v>0</v>
      </c>
      <c r="Z29" s="42">
        <f t="shared" si="3"/>
        <v>186702</v>
      </c>
    </row>
    <row r="30" spans="1:26" ht="13.5">
      <c r="A30" s="30" t="s">
        <v>56</v>
      </c>
      <c r="B30" s="16"/>
      <c r="C30" s="14">
        <v>105969</v>
      </c>
      <c r="D30" s="8">
        <v>79947</v>
      </c>
      <c r="E30" s="8">
        <v>6475</v>
      </c>
      <c r="F30" s="8">
        <v>13950</v>
      </c>
      <c r="G30" s="8">
        <v>0</v>
      </c>
      <c r="H30" s="8">
        <v>0</v>
      </c>
      <c r="I30" s="8"/>
      <c r="J30" s="8">
        <v>5083</v>
      </c>
      <c r="K30" s="8">
        <v>13475</v>
      </c>
      <c r="L30" s="8">
        <v>0</v>
      </c>
      <c r="M30" s="8">
        <v>995</v>
      </c>
      <c r="N30" s="8">
        <v>182</v>
      </c>
      <c r="O30" s="8">
        <v>71</v>
      </c>
      <c r="P30" s="8">
        <v>0</v>
      </c>
      <c r="Q30" s="8">
        <v>3444</v>
      </c>
      <c r="R30" s="8">
        <v>5107</v>
      </c>
      <c r="S30" s="8">
        <v>2169</v>
      </c>
      <c r="T30" s="8">
        <v>21120</v>
      </c>
      <c r="U30" s="8">
        <v>0</v>
      </c>
      <c r="V30" s="8"/>
      <c r="W30" s="8">
        <v>0</v>
      </c>
      <c r="X30" s="8">
        <f t="shared" si="1"/>
        <v>257987</v>
      </c>
      <c r="Y30" s="25">
        <v>0</v>
      </c>
      <c r="Z30" s="42">
        <f t="shared" si="3"/>
        <v>257987</v>
      </c>
    </row>
    <row r="31" spans="1:26" ht="13.5">
      <c r="A31" s="30" t="s">
        <v>57</v>
      </c>
      <c r="B31" s="16"/>
      <c r="C31" s="14">
        <v>15387</v>
      </c>
      <c r="D31" s="8">
        <v>15837</v>
      </c>
      <c r="E31" s="8">
        <v>1072</v>
      </c>
      <c r="F31" s="8">
        <v>2459</v>
      </c>
      <c r="G31" s="8">
        <v>0</v>
      </c>
      <c r="H31" s="8">
        <v>0</v>
      </c>
      <c r="I31" s="8"/>
      <c r="J31" s="8">
        <v>2985</v>
      </c>
      <c r="K31" s="8">
        <v>7913</v>
      </c>
      <c r="L31" s="8">
        <v>0</v>
      </c>
      <c r="M31" s="8">
        <v>158</v>
      </c>
      <c r="N31" s="8">
        <v>29</v>
      </c>
      <c r="O31" s="8">
        <v>11</v>
      </c>
      <c r="P31" s="8">
        <v>0</v>
      </c>
      <c r="Q31" s="8">
        <v>1949</v>
      </c>
      <c r="R31" s="8">
        <v>2211</v>
      </c>
      <c r="S31" s="8">
        <v>45</v>
      </c>
      <c r="T31" s="8">
        <v>4111</v>
      </c>
      <c r="U31" s="8">
        <v>0</v>
      </c>
      <c r="V31" s="8"/>
      <c r="W31" s="8">
        <v>0</v>
      </c>
      <c r="X31" s="8">
        <f t="shared" si="1"/>
        <v>54167</v>
      </c>
      <c r="Y31" s="25">
        <v>0</v>
      </c>
      <c r="Z31" s="42">
        <f t="shared" si="3"/>
        <v>54167</v>
      </c>
    </row>
    <row r="32" spans="1:26" ht="13.5">
      <c r="A32" s="33" t="s">
        <v>58</v>
      </c>
      <c r="B32" s="17"/>
      <c r="C32" s="15">
        <v>480244</v>
      </c>
      <c r="D32" s="10">
        <v>449010</v>
      </c>
      <c r="E32" s="10">
        <v>33472</v>
      </c>
      <c r="F32" s="10">
        <v>70808</v>
      </c>
      <c r="G32" s="10">
        <v>0</v>
      </c>
      <c r="H32" s="10">
        <v>0</v>
      </c>
      <c r="I32" s="10"/>
      <c r="J32" s="10">
        <v>31540</v>
      </c>
      <c r="K32" s="10">
        <v>83602</v>
      </c>
      <c r="L32" s="10">
        <v>234</v>
      </c>
      <c r="M32" s="10">
        <v>4929</v>
      </c>
      <c r="N32" s="10">
        <v>933</v>
      </c>
      <c r="O32" s="10">
        <v>359</v>
      </c>
      <c r="P32" s="10">
        <v>0</v>
      </c>
      <c r="Q32" s="10">
        <v>21031</v>
      </c>
      <c r="R32" s="10">
        <v>34518</v>
      </c>
      <c r="S32" s="10">
        <v>30929</v>
      </c>
      <c r="T32" s="10">
        <v>106389</v>
      </c>
      <c r="U32" s="10">
        <v>1719</v>
      </c>
      <c r="V32" s="10"/>
      <c r="W32" s="10">
        <v>0</v>
      </c>
      <c r="X32" s="10">
        <f t="shared" si="1"/>
        <v>1349717</v>
      </c>
      <c r="Y32" s="26">
        <v>0</v>
      </c>
      <c r="Z32" s="44">
        <f t="shared" si="3"/>
        <v>1349717</v>
      </c>
    </row>
  </sheetData>
  <mergeCells count="3">
    <mergeCell ref="A9:B9"/>
    <mergeCell ref="A10:B10"/>
    <mergeCell ref="A19:B19"/>
  </mergeCells>
  <printOptions/>
  <pageMargins left="0.5905511811023623" right="0.5905511811023623" top="0.984251968503937" bottom="0.3937007874015748" header="0.5118110236220472" footer="0.5118110236220472"/>
  <pageSetup fitToWidth="2" fitToHeight="1" horizontalDpi="600" verticalDpi="600" orientation="landscape" paperSize="9" scale="86" r:id="rId2"/>
  <headerFooter alignWithMargins="0">
    <oddHeader>&amp;C&amp;14第７７表　市町村別基準財政収入額総括表&amp;R&amp;14&amp;Y（単位：千円）</oddHeader>
    <oddFooter>&amp;C- &amp;P -</oddFooter>
  </headerFooter>
  <colBreaks count="1" manualBreakCount="1">
    <brk id="15" min="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2012-01-05T05:23:00Z</cp:lastPrinted>
  <dcterms:created xsi:type="dcterms:W3CDTF">2006-01-19T09:04:04Z</dcterms:created>
  <dcterms:modified xsi:type="dcterms:W3CDTF">2012-01-05T05:28:37Z</dcterms:modified>
  <cp:category/>
  <cp:version/>
  <cp:contentType/>
  <cp:contentStatus/>
</cp:coreProperties>
</file>