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総務部\財政課\34_決算統計\02_普通会計決算統計\Ｒ元決算\14_追加調査及び関連調査（総務省）\210222【〆切0312】令和元年度財政状況資料集\210312_総務省←島根県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E34" i="10"/>
  <c r="AM34" i="10"/>
  <c r="U34" i="10"/>
  <c r="C34" i="10"/>
  <c r="BE33" i="10"/>
  <c r="AM33" i="10"/>
  <c r="U33" i="10"/>
  <c r="C33" i="10"/>
  <c r="BE32" i="10"/>
  <c r="AM32" i="10"/>
  <c r="U32" i="10"/>
  <c r="C32" i="10"/>
  <c r="CO31" i="10"/>
  <c r="CO32" i="10" s="1"/>
  <c r="CO33" i="10" s="1"/>
  <c r="CO34" i="10" s="1"/>
  <c r="CO35" i="10" s="1"/>
  <c r="CO36" i="10" s="1"/>
  <c r="CO37" i="10" s="1"/>
  <c r="CO38" i="10" s="1"/>
  <c r="CO39" i="10" s="1"/>
  <c r="CO40" i="10" s="1"/>
  <c r="BW31" i="10"/>
  <c r="BW32" i="10" s="1"/>
  <c r="BW33" i="10" s="1"/>
  <c r="BW34" i="10" s="1"/>
  <c r="BW35" i="10" s="1"/>
  <c r="BW36" i="10" s="1"/>
  <c r="BW37" i="10" s="1"/>
  <c r="BW38" i="10" s="1"/>
  <c r="BW39" i="10" s="1"/>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<sst xmlns="http://schemas.openxmlformats.org/spreadsheetml/2006/main" count="1120" uniqueCount="626">
  <si>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</si>
  <si>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</si>
  <si>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</si>
  <si>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</si>
  <si>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</si>
  <si>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</si>
  <si>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</si>
  <si>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</si>
  <si>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</si>
  <si>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</si>
  <si>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</si>
  <si>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</si>
  <si>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</si>
  <si>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</si>
  <si>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</si>
  <si>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</si>
  <si>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</si>
  <si>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</si>
  <si>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</si>
  <si>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</si>
  <si>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</si>
  <si>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</si>
  <si>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</si>
  <si>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</si>
  <si>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</si>
  <si>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</si>
  <si>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</si>
  <si>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</si>
  <si>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</si>
  <si>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</si>
  <si>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</si>
  <si>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</si>
  <si>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</si>
  <si>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</si>
  <si>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</si>
  <si>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</si>
  <si>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</si>
  <si>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</si>
  <si>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</si>
  <si>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</si>
  <si>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</si>
  <si>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</si>
  <si>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</si>
  <si>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</si>
  <si>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</si>
  <si>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</si>
  <si>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</si>
  <si>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</si>
  <si>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</si>
  <si>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</si>
  <si>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</si>
  <si>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</si>
  <si>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</si>
  <si>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</si>
  <si>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</si>
  <si>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</si>
  <si>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</si>
  <si>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</si>
  <si>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</si>
  <si>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</si>
  <si>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</si>
  <si>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</si>
  <si>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</si>
  <si>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</si>
  <si>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</si>
  <si>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</si>
  <si>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</si>
  <si>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</si>
  <si>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</si>
  <si>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</si>
  <si>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</si>
  <si>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</si>
  <si>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</si>
  <si>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</si>
  <si>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</si>
  <si>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</si>
  <si>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</si>
  <si>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</si>
  <si>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</si>
  <si>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</si>
  <si>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</si>
  <si>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島根県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</si>
  <si>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</si>
  <si>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</si>
  <si>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</si>
  <si>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</si>
  <si>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</si>
  <si>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</si>
  <si>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</si>
  <si>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</si>
  <si>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</si>
  <si>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</si>
  <si>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</si>
  <si>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</si>
  <si>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</si>
  <si>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</si>
  <si>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</si>
  <si>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</si>
  <si>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</si>
  <si>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</si>
  <si>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</si>
  <si>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</si>
  <si>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</si>
  <si>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</si>
  <si>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</si>
  <si>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</si>
  <si>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</si>
  <si>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</si>
  <si>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</si>
  <si>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</si>
  <si>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</si>
  <si>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</si>
  <si>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</si>
  <si>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</si>
  <si>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</si>
  <si>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</si>
  <si>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</si>
  <si>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</si>
  <si>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</si>
  <si>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</si>
  <si>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</si>
  <si>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</si>
  <si>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</si>
  <si>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</si>
  <si>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</si>
  <si>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</si>
  <si>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</si>
  <si>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</si>
  <si>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</si>
  <si>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</si>
  <si>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</si>
  <si>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</si>
  <si>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</si>
  <si>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</si>
  <si>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</si>
  <si>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</si>
  <si>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</si>
  <si>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</si>
  <si>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</si>
  <si>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</si>
  <si>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</si>
  <si>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</si>
  <si>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</si>
  <si>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</si>
  <si>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</si>
  <si>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</si>
  <si>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</si>
  <si>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</si>
  <si>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</si>
  <si>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</si>
  <si>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</si>
  <si>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</si>
  <si>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</si>
  <si>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</si>
  <si>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</si>
  <si>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</si>
  <si>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</si>
  <si>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</si>
  <si>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</si>
  <si>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</si>
  <si>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</si>
  <si>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</si>
  <si>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</si>
  <si>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</si>
  <si>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</si>
  <si>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</si>
  <si>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</si>
  <si>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</si>
  <si>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</si>
  <si>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</si>
  <si>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</si>
  <si>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</si>
  <si>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</si>
  <si>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</si>
  <si>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</si>
  <si>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</si>
  <si>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</si>
  <si>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</si>
  <si>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</si>
  <si>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</si>
  <si>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</si>
  <si>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</si>
  <si>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</si>
  <si>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</si>
  <si>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</si>
  <si>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</si>
  <si>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</si>
  <si>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</si>
  <si>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島根県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</si>
  <si>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</si>
  <si>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</si>
  <si>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</si>
  <si>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</si>
  <si>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</si>
  <si>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</si>
  <si>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</si>
  <si>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</si>
  <si>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</si>
  <si>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</si>
  <si>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</si>
  <si>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</si>
  <si>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</si>
  <si>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</si>
  <si>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</si>
  <si>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</si>
  <si>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</si>
  <si>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</si>
  <si>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</si>
  <si>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</si>
  <si>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</si>
  <si>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</si>
  <si>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</si>
  <si>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</si>
  <si>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</si>
  <si>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</si>
  <si>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</si>
  <si>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</si>
  <si>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</si>
  <si>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</si>
  <si>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</si>
  <si>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</si>
  <si>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</si>
  <si>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</si>
  <si>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</si>
  <si>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</si>
  <si>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</si>
  <si>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</si>
  <si>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</si>
  <si>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</si>
  <si>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</si>
  <si>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</si>
  <si>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</si>
  <si>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</si>
  <si>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</si>
  <si>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</si>
  <si>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</si>
  <si>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</si>
  <si>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</si>
  <si>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</si>
  <si>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</si>
  <si>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</si>
  <si>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</si>
  <si>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</si>
  <si>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</si>
  <si>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</si>
  <si>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</si>
  <si>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</si>
  <si>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</si>
  <si>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</si>
  <si>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</si>
  <si>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</si>
  <si>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</si>
  <si>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</si>
  <si>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</si>
  <si>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</si>
  <si>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</si>
  <si>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</si>
  <si>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</si>
  <si>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</si>
  <si>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</si>
  <si>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</si>
  <si>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</si>
  <si>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</si>
  <si>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</si>
  <si>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</si>
  <si>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</si>
  <si>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</si>
  <si>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</si>
  <si>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</si>
  <si>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</si>
  <si>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</si>
  <si>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</si>
  <si>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</si>
  <si>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</si>
  <si>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</si>
  <si>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</si>
  <si>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</si>
  <si>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</si>
  <si>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</si>
  <si>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</si>
  <si>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</si>
  <si>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</si>
  <si>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</si>
  <si>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</si>
  <si>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</si>
  <si>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</si>
  <si>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</si>
  <si>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</si>
  <si>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</si>
  <si>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</si>
  <si>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</si>
  <si>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</si>
  <si>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</si>
  <si>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</si>
  <si>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</si>
  <si>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</si>
  <si>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</si>
  <si>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</si>
  <si>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</si>
  <si>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</si>
  <si>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</si>
  <si>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</si>
  <si>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</si>
  <si>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</si>
  <si>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</si>
  <si>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</si>
  <si>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</si>
  <si>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</si>
  <si>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</si>
  <si>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</si>
  <si>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</si>
  <si>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</si>
  <si>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</si>
  <si>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</si>
  <si>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</si>
  <si>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</si>
  <si>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</si>
  <si>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</si>
  <si>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</si>
  <si>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</si>
  <si>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</si>
  <si>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</si>
  <si>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</si>
  <si>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</si>
  <si>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</si>
  <si>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</si>
  <si>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</si>
  <si>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</si>
  <si>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</si>
  <si>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</si>
  <si>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</si>
  <si>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</si>
  <si>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</si>
  <si>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</si>
  <si>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</si>
  <si>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</si>
  <si>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</si>
  <si>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</si>
  <si>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</si>
  <si>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</si>
  <si>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</si>
  <si>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</si>
  <si>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</si>
  <si>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</si>
  <si>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島根県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</si>
  <si>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</si>
  <si>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</si>
  <si>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</si>
  <si>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</si>
  <si>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</si>
  <si>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</si>
  <si>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</si>
  <si>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</si>
  <si>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</si>
  <si>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</si>
  <si>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</si>
  <si>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</si>
  <si>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</si>
  <si>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</si>
  <si>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</si>
  <si>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</si>
  <si>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</si>
  <si>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</si>
  <si>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</si>
  <si>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</si>
  <si>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</si>
  <si>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</si>
  <si>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総務事務集中処理特別会計</t>
    <phoneticPr fontId="5"/>
  </si>
  <si>
    <t>証紙特別会計</t>
    <phoneticPr fontId="5"/>
  </si>
  <si>
    <t>市町村振興資金特別会計</t>
    <phoneticPr fontId="5"/>
  </si>
  <si>
    <t>-</t>
    <phoneticPr fontId="5"/>
  </si>
  <si>
    <t>農林漁業改善資金特別会計</t>
    <phoneticPr fontId="5"/>
  </si>
  <si>
    <t>島根あさひ社会復帰促進センター診療所特別会計</t>
    <phoneticPr fontId="5"/>
  </si>
  <si>
    <t>母子父子寡婦福祉資金特別会計</t>
    <phoneticPr fontId="5"/>
  </si>
  <si>
    <t>中小企業近代化資金特別会計</t>
    <phoneticPr fontId="5"/>
  </si>
  <si>
    <t>県営住宅特別会計</t>
    <phoneticPr fontId="5"/>
  </si>
  <si>
    <t>中小企業制度融資等特別会計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</si>
  <si>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</si>
  <si>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</si>
  <si>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</si>
  <si>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</si>
  <si>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</si>
  <si>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</si>
  <si>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</si>
  <si>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</si>
  <si>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</si>
  <si>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</si>
  <si>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</si>
  <si>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</si>
  <si>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</si>
  <si>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</si>
  <si>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</si>
  <si>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電気事業会計</t>
    <phoneticPr fontId="5"/>
  </si>
  <si>
    <t>法適用企業</t>
    <phoneticPr fontId="5"/>
  </si>
  <si>
    <t>工業用水道事業会計</t>
    <phoneticPr fontId="5"/>
  </si>
  <si>
    <t>法適用企業</t>
    <phoneticPr fontId="5"/>
  </si>
  <si>
    <t>水道事業会計</t>
    <phoneticPr fontId="5"/>
  </si>
  <si>
    <t>病院事業会計</t>
    <phoneticPr fontId="5"/>
  </si>
  <si>
    <t>宅地造成事業会計</t>
    <phoneticPr fontId="5"/>
  </si>
  <si>
    <t>流域下水道特別会計</t>
    <phoneticPr fontId="5"/>
  </si>
  <si>
    <t>法非適用企業</t>
    <phoneticPr fontId="5"/>
  </si>
  <si>
    <t>中海水中貯木場特別会計</t>
    <phoneticPr fontId="5"/>
  </si>
  <si>
    <t>法非適用企業</t>
    <phoneticPr fontId="5"/>
  </si>
  <si>
    <t>臨港地域整備特別会計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</si>
  <si>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</si>
  <si>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</si>
  <si>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</si>
  <si>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</si>
  <si>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</si>
  <si>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</si>
  <si>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</si>
  <si>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</si>
  <si>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</si>
  <si>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</si>
  <si>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</si>
  <si>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</si>
  <si>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</si>
  <si>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</si>
  <si>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</si>
  <si>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</si>
  <si>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</si>
  <si>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</si>
  <si>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</si>
  <si>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</si>
  <si>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</si>
  <si>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</si>
  <si>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</si>
  <si>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</si>
  <si>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</si>
  <si>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</si>
  <si>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</si>
  <si>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</si>
  <si>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</si>
  <si>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</si>
  <si>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</si>
  <si>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</si>
  <si>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</si>
  <si>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</si>
  <si>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</si>
  <si>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</si>
  <si>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</si>
  <si>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</si>
  <si>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</si>
  <si>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</si>
  <si>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</si>
  <si>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</si>
  <si>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</si>
  <si>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</si>
  <si>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</si>
  <si>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</si>
  <si>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</si>
  <si>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</si>
  <si>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</si>
  <si>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</si>
  <si>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</si>
  <si>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</si>
  <si>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</si>
  <si>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</si>
  <si>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</si>
  <si>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</si>
  <si>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</si>
  <si>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</si>
  <si>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</si>
  <si>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</si>
  <si>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</si>
  <si>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</si>
  <si>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</si>
  <si>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</si>
  <si>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</si>
  <si>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</si>
  <si>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</si>
  <si>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</si>
  <si>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</si>
  <si>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</si>
  <si>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</si>
  <si>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</si>
  <si>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</si>
  <si>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臨港地域整備特別会計</t>
    <phoneticPr fontId="5"/>
  </si>
  <si>
    <t>(Ｆ)</t>
    <phoneticPr fontId="5"/>
  </si>
  <si>
    <t>宅地造成事業会計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</si>
  <si>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</si>
  <si>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</si>
  <si>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</si>
  <si>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</si>
  <si>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</si>
  <si>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</si>
  <si>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</si>
  <si>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</si>
  <si>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</si>
  <si>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</si>
  <si>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</si>
  <si>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</si>
  <si>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</si>
  <si>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</si>
  <si>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</si>
  <si>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</si>
  <si>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</si>
  <si>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</si>
  <si>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</si>
  <si>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</si>
  <si>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</si>
  <si>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</si>
  <si>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</si>
  <si>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</si>
  <si>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</si>
  <si>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</si>
  <si>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</si>
  <si>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</si>
  <si>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</si>
  <si>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</si>
  <si>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</si>
  <si>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</si>
  <si>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</si>
  <si>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</si>
  <si>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</si>
  <si>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</si>
  <si>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</si>
  <si>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</si>
  <si>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</si>
  <si>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</si>
  <si>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</si>
  <si>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</si>
  <si>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</si>
  <si>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</si>
  <si>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</si>
  <si>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</si>
  <si>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</si>
  <si>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</si>
  <si>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</si>
  <si>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</si>
  <si>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</si>
  <si>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</si>
  <si>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</si>
  <si>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</si>
  <si>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</si>
  <si>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</si>
  <si>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</si>
  <si>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</si>
  <si>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</si>
  <si>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</si>
  <si>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</si>
  <si>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</si>
  <si>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</si>
  <si>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</si>
  <si>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</si>
  <si>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</si>
  <si>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</si>
  <si>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</si>
  <si>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</si>
  <si>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</si>
  <si>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</si>
  <si>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</si>
  <si>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</si>
  <si>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</si>
  <si>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</si>
  <si>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</si>
  <si>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</si>
  <si>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</si>
  <si>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</si>
  <si>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</si>
  <si>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</si>
  <si>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</si>
  <si>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</si>
  <si>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</si>
  <si>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</si>
  <si>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一般会計</t>
  </si>
  <si>
    <t>病院事業会計</t>
  </si>
  <si>
    <t>電気事業会計</t>
  </si>
  <si>
    <t>水道事業会計</t>
  </si>
  <si>
    <t>国民健康保険特別会計</t>
  </si>
  <si>
    <t>臨港地域整備特別会計</t>
  </si>
  <si>
    <t>流域下水道特別会計</t>
  </si>
  <si>
    <t>工業用水道事業会計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</si>
  <si>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</si>
  <si>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</si>
  <si>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</si>
  <si>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</si>
  <si>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</si>
  <si>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</si>
  <si>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</si>
  <si>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</si>
  <si>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隠岐広域連合</t>
    <rPh sb="0" eb="2">
      <t>オキ</t>
    </rPh>
    <rPh sb="2" eb="4">
      <t>コウイキ</t>
    </rPh>
    <rPh sb="4" eb="6">
      <t>レンゴウ</t>
    </rPh>
    <phoneticPr fontId="2"/>
  </si>
  <si>
    <t>　①一般会計</t>
    <rPh sb="2" eb="4">
      <t>イッパン</t>
    </rPh>
    <rPh sb="4" eb="6">
      <t>カイケイ</t>
    </rPh>
    <phoneticPr fontId="2"/>
  </si>
  <si>
    <t>　②消防事業特別会計</t>
    <rPh sb="2" eb="4">
      <t>ショウボウ</t>
    </rPh>
    <rPh sb="4" eb="6">
      <t>ジギョウ</t>
    </rPh>
    <rPh sb="6" eb="8">
      <t>トクベツ</t>
    </rPh>
    <rPh sb="8" eb="10">
      <t>カイケイ</t>
    </rPh>
    <phoneticPr fontId="2"/>
  </si>
  <si>
    <t>　③介護保険事業特別会計</t>
    <rPh sb="2" eb="4">
      <t>カイゴ</t>
    </rPh>
    <rPh sb="4" eb="6">
      <t>ホケン</t>
    </rPh>
    <rPh sb="6" eb="8">
      <t>ジギョウ</t>
    </rPh>
    <rPh sb="8" eb="10">
      <t>トクベツ</t>
    </rPh>
    <rPh sb="10" eb="12">
      <t>カイケイ</t>
    </rPh>
    <phoneticPr fontId="2"/>
  </si>
  <si>
    <t>　④隠岐病院事業特別会計</t>
    <rPh sb="2" eb="4">
      <t>オキ</t>
    </rPh>
    <rPh sb="4" eb="6">
      <t>ビョウイン</t>
    </rPh>
    <rPh sb="6" eb="8">
      <t>ジギョウ</t>
    </rPh>
    <rPh sb="8" eb="10">
      <t>トクベツ</t>
    </rPh>
    <rPh sb="10" eb="12">
      <t>カイケイ</t>
    </rPh>
    <phoneticPr fontId="2"/>
  </si>
  <si>
    <t>　⑤隠岐島前病院事業特別会計</t>
    <rPh sb="2" eb="4">
      <t>オキ</t>
    </rPh>
    <rPh sb="4" eb="6">
      <t>ドウゼン</t>
    </rPh>
    <rPh sb="6" eb="8">
      <t>ビョウイン</t>
    </rPh>
    <rPh sb="8" eb="10">
      <t>ジギョウ</t>
    </rPh>
    <rPh sb="10" eb="12">
      <t>トクベツ</t>
    </rPh>
    <rPh sb="12" eb="14">
      <t>カイケイ</t>
    </rPh>
    <phoneticPr fontId="2"/>
  </si>
  <si>
    <t>境港管理組合</t>
    <rPh sb="0" eb="2">
      <t>サカイコウ</t>
    </rPh>
    <rPh sb="2" eb="4">
      <t>カンリ</t>
    </rPh>
    <rPh sb="4" eb="6">
      <t>クミアイ</t>
    </rPh>
    <phoneticPr fontId="2"/>
  </si>
  <si>
    <t>　②港湾整備事業特別会計</t>
    <rPh sb="2" eb="4">
      <t>コウワン</t>
    </rPh>
    <rPh sb="4" eb="6">
      <t>セイビ</t>
    </rPh>
    <rPh sb="6" eb="8">
      <t>ジギョウ</t>
    </rPh>
    <rPh sb="8" eb="10">
      <t>トクベツ</t>
    </rPh>
    <rPh sb="10" eb="12">
      <t>カイケイ</t>
    </rPh>
    <phoneticPr fontId="2"/>
  </si>
  <si>
    <t>島根県野菜価格安定基金協会</t>
    <rPh sb="0" eb="3">
      <t>シマネケン</t>
    </rPh>
    <rPh sb="3" eb="5">
      <t>ヤサイ</t>
    </rPh>
    <rPh sb="5" eb="7">
      <t>カカク</t>
    </rPh>
    <rPh sb="7" eb="9">
      <t>アンテイ</t>
    </rPh>
    <rPh sb="9" eb="11">
      <t>キキン</t>
    </rPh>
    <rPh sb="11" eb="13">
      <t>キョウカイ</t>
    </rPh>
    <phoneticPr fontId="5"/>
  </si>
  <si>
    <t>島根県畜産振興協会</t>
    <rPh sb="0" eb="3">
      <t>シマネケン</t>
    </rPh>
    <rPh sb="3" eb="5">
      <t>チクサン</t>
    </rPh>
    <rPh sb="5" eb="7">
      <t>シンコウ</t>
    </rPh>
    <rPh sb="7" eb="9">
      <t>キョウカイ</t>
    </rPh>
    <phoneticPr fontId="5"/>
  </si>
  <si>
    <t>島根県林業公社（林業公社）</t>
    <rPh sb="0" eb="3">
      <t>シマネケン</t>
    </rPh>
    <rPh sb="3" eb="5">
      <t>リンギョウ</t>
    </rPh>
    <rPh sb="5" eb="7">
      <t>コウシャ</t>
    </rPh>
    <rPh sb="8" eb="10">
      <t>リンギョウ</t>
    </rPh>
    <rPh sb="10" eb="12">
      <t>コウシャ</t>
    </rPh>
    <phoneticPr fontId="5"/>
  </si>
  <si>
    <t>島根県水産振興協会</t>
    <rPh sb="0" eb="3">
      <t>シマネケン</t>
    </rPh>
    <rPh sb="3" eb="5">
      <t>スイサン</t>
    </rPh>
    <rPh sb="5" eb="7">
      <t>シンコウ</t>
    </rPh>
    <rPh sb="7" eb="9">
      <t>キョウカイ</t>
    </rPh>
    <phoneticPr fontId="5"/>
  </si>
  <si>
    <t>島根県育英会</t>
    <rPh sb="0" eb="3">
      <t>シマネケン</t>
    </rPh>
    <rPh sb="3" eb="6">
      <t>イクエイカイ</t>
    </rPh>
    <phoneticPr fontId="5"/>
  </si>
  <si>
    <t>しまね海洋館</t>
    <rPh sb="3" eb="5">
      <t>カイヨウ</t>
    </rPh>
    <rPh sb="5" eb="6">
      <t>カン</t>
    </rPh>
    <phoneticPr fontId="5"/>
  </si>
  <si>
    <t>ふるさと島根定住財団</t>
    <rPh sb="4" eb="6">
      <t>シマネ</t>
    </rPh>
    <rPh sb="6" eb="8">
      <t>テイジュウ</t>
    </rPh>
    <rPh sb="8" eb="10">
      <t>ザイダン</t>
    </rPh>
    <phoneticPr fontId="5"/>
  </si>
  <si>
    <t>しまね自然と環境財団</t>
    <rPh sb="3" eb="5">
      <t>シゼン</t>
    </rPh>
    <rPh sb="6" eb="8">
      <t>カンキョウ</t>
    </rPh>
    <rPh sb="8" eb="10">
      <t>ザイダン</t>
    </rPh>
    <phoneticPr fontId="5"/>
  </si>
  <si>
    <t>島根県環境管理センター</t>
    <rPh sb="0" eb="3">
      <t>シマネケン</t>
    </rPh>
    <rPh sb="3" eb="5">
      <t>カンキョウ</t>
    </rPh>
    <rPh sb="5" eb="7">
      <t>カンリ</t>
    </rPh>
    <phoneticPr fontId="5"/>
  </si>
  <si>
    <t>しまね女性センター</t>
    <rPh sb="3" eb="5">
      <t>ジョセイ</t>
    </rPh>
    <phoneticPr fontId="5"/>
  </si>
  <si>
    <t>しまね文化振興財団</t>
    <rPh sb="3" eb="5">
      <t>ブンカ</t>
    </rPh>
    <rPh sb="5" eb="7">
      <t>シンコウ</t>
    </rPh>
    <rPh sb="7" eb="9">
      <t>ザイダン</t>
    </rPh>
    <phoneticPr fontId="5"/>
  </si>
  <si>
    <t>しまね国際センター</t>
    <rPh sb="3" eb="5">
      <t>コクサイ</t>
    </rPh>
    <phoneticPr fontId="5"/>
  </si>
  <si>
    <t>島根県障害者スポーツ協会</t>
    <rPh sb="0" eb="3">
      <t>シマネケン</t>
    </rPh>
    <rPh sb="3" eb="6">
      <t>ショウガイシャ</t>
    </rPh>
    <rPh sb="10" eb="12">
      <t>キョウカイ</t>
    </rPh>
    <phoneticPr fontId="5"/>
  </si>
  <si>
    <t>島根県生活衛生営業指導センター</t>
    <rPh sb="0" eb="3">
      <t>シマネケン</t>
    </rPh>
    <rPh sb="3" eb="5">
      <t>セイカツ</t>
    </rPh>
    <rPh sb="5" eb="7">
      <t>エイセイ</t>
    </rPh>
    <rPh sb="7" eb="9">
      <t>エイギョウ</t>
    </rPh>
    <rPh sb="9" eb="11">
      <t>シドウ</t>
    </rPh>
    <phoneticPr fontId="5"/>
  </si>
  <si>
    <t>しまね農業振興公社</t>
    <rPh sb="3" eb="5">
      <t>ノウギョウ</t>
    </rPh>
    <rPh sb="5" eb="7">
      <t>シンコウ</t>
    </rPh>
    <rPh sb="7" eb="9">
      <t>コウシャ</t>
    </rPh>
    <phoneticPr fontId="5"/>
  </si>
  <si>
    <t>島根県みどりの担い手育成基金</t>
    <rPh sb="0" eb="3">
      <t>シマネケン</t>
    </rPh>
    <rPh sb="7" eb="8">
      <t>ニナ</t>
    </rPh>
    <rPh sb="9" eb="10">
      <t>テ</t>
    </rPh>
    <rPh sb="10" eb="12">
      <t>イクセイ</t>
    </rPh>
    <rPh sb="12" eb="14">
      <t>キキン</t>
    </rPh>
    <phoneticPr fontId="5"/>
  </si>
  <si>
    <t>くにびきメッセ</t>
  </si>
  <si>
    <t>しまね産業振興財団</t>
  </si>
  <si>
    <t>島根県建設技術センター</t>
    <rPh sb="0" eb="3">
      <t>シマネケン</t>
    </rPh>
    <rPh sb="3" eb="5">
      <t>ケンセツ</t>
    </rPh>
    <rPh sb="5" eb="7">
      <t>ギジュツ</t>
    </rPh>
    <phoneticPr fontId="5"/>
  </si>
  <si>
    <t>島根県建築住宅センター</t>
    <rPh sb="0" eb="3">
      <t>シマネケン</t>
    </rPh>
    <rPh sb="3" eb="5">
      <t>ケンチク</t>
    </rPh>
    <rPh sb="5" eb="7">
      <t>ジュウタク</t>
    </rPh>
    <phoneticPr fontId="2"/>
  </si>
  <si>
    <t>島根県体育協会</t>
    <rPh sb="0" eb="3">
      <t>シマネケン</t>
    </rPh>
    <rPh sb="3" eb="5">
      <t>タイイク</t>
    </rPh>
    <rPh sb="5" eb="7">
      <t>キョウカイ</t>
    </rPh>
    <phoneticPr fontId="2"/>
  </si>
  <si>
    <t>島根県暴力追放県民センター</t>
    <rPh sb="0" eb="3">
      <t>シマネケン</t>
    </rPh>
    <rPh sb="3" eb="5">
      <t>ボウリョク</t>
    </rPh>
    <rPh sb="5" eb="7">
      <t>ツイホウ</t>
    </rPh>
    <rPh sb="7" eb="9">
      <t>ケンミン</t>
    </rPh>
    <phoneticPr fontId="5"/>
  </si>
  <si>
    <t>島根県食肉公社</t>
    <rPh sb="0" eb="3">
      <t>シマネケン</t>
    </rPh>
    <rPh sb="3" eb="5">
      <t>ショクニク</t>
    </rPh>
    <rPh sb="5" eb="7">
      <t>コウシャ</t>
    </rPh>
    <phoneticPr fontId="5"/>
  </si>
  <si>
    <t>出雲空港ターミナルビル</t>
    <rPh sb="0" eb="2">
      <t>イズモ</t>
    </rPh>
    <rPh sb="2" eb="4">
      <t>クウコウ</t>
    </rPh>
    <phoneticPr fontId="5"/>
  </si>
  <si>
    <t>石見空港ターミナルビル</t>
  </si>
  <si>
    <t>島根県住宅供給公社</t>
    <rPh sb="0" eb="3">
      <t>シマネケン</t>
    </rPh>
    <rPh sb="3" eb="5">
      <t>ジュウタク</t>
    </rPh>
    <rPh sb="5" eb="7">
      <t>キョウキュウ</t>
    </rPh>
    <rPh sb="7" eb="9">
      <t>コウシャ</t>
    </rPh>
    <phoneticPr fontId="5"/>
  </si>
  <si>
    <t>島根県土地開発公社</t>
  </si>
  <si>
    <t>公立大学法人島根県立大学</t>
    <rPh sb="0" eb="2">
      <t>コウリツ</t>
    </rPh>
    <rPh sb="2" eb="4">
      <t>ダイガク</t>
    </rPh>
    <rPh sb="4" eb="6">
      <t>ホウジン</t>
    </rPh>
    <rPh sb="6" eb="8">
      <t>シマネ</t>
    </rPh>
    <rPh sb="8" eb="10">
      <t>ケンリツ</t>
    </rPh>
    <rPh sb="10" eb="12">
      <t>ダイガク</t>
    </rPh>
    <phoneticPr fontId="5"/>
  </si>
  <si>
    <t>○</t>
  </si>
  <si>
    <t>▲24</t>
  </si>
  <si>
    <t>医療介護総合確保促進基金</t>
    <rPh sb="0" eb="2">
      <t>イリョウ</t>
    </rPh>
    <rPh sb="2" eb="4">
      <t>カイゴ</t>
    </rPh>
    <rPh sb="4" eb="6">
      <t>ソウゴウ</t>
    </rPh>
    <rPh sb="6" eb="8">
      <t>カクホ</t>
    </rPh>
    <rPh sb="8" eb="10">
      <t>ソクシン</t>
    </rPh>
    <rPh sb="10" eb="12">
      <t>キキン</t>
    </rPh>
    <phoneticPr fontId="5"/>
  </si>
  <si>
    <t>教育文化振興基金</t>
    <rPh sb="0" eb="2">
      <t>キョウイク</t>
    </rPh>
    <rPh sb="2" eb="4">
      <t>ブンカ</t>
    </rPh>
    <rPh sb="4" eb="6">
      <t>シンコウ</t>
    </rPh>
    <rPh sb="6" eb="8">
      <t>キキン</t>
    </rPh>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</si>
  <si>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5"/>
  </si>
  <si>
    <t>中山間地域等活性化基金</t>
    <rPh sb="0" eb="1">
      <t>チュウ</t>
    </rPh>
    <rPh sb="1" eb="3">
      <t>サンカン</t>
    </rPh>
    <rPh sb="3" eb="5">
      <t>チイキ</t>
    </rPh>
    <rPh sb="5" eb="6">
      <t>トウ</t>
    </rPh>
    <rPh sb="6" eb="9">
      <t>カッセイカ</t>
    </rPh>
    <rPh sb="9" eb="11">
      <t>キキン</t>
    </rPh>
    <phoneticPr fontId="5"/>
  </si>
  <si>
    <t>介護保険財政安定化基金</t>
    <rPh sb="0" eb="2">
      <t>カイゴ</t>
    </rPh>
    <rPh sb="2" eb="4">
      <t>ホケン</t>
    </rPh>
    <rPh sb="4" eb="6">
      <t>ザイセイ</t>
    </rPh>
    <rPh sb="6" eb="9">
      <t>アンテイカ</t>
    </rPh>
    <rPh sb="9" eb="11">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</si>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</sst>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119378</c:v>
                </c:pt>
                <c:pt idx="1">
                  <c:v>135728</c:v>
                </c:pt>
                <c:pt idx="2">
                  <c:v>139505</c:v>
                </c:pt>
                <c:pt idx="3">
                  <c:v>128232</c:v>
                </c:pt>
                <c:pt idx="4">
                  <c:v>145988</c:v>
                </c:pt>
              </c:numCache>
            </c:numRef>
          </c:val>
          <c:smooth val="0"/>
          <c:extLst>
            <c:ext xmlns:c16="http://schemas.microsoft.com/office/drawing/2014/chart" uri="{C3380CC4-5D6E-409C-BE32-E72D297353CC}">
              <c16:uniqueId val="{00000000-56EC-4E74-A514-D179A01CC5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144012</c:v>
                </c:pt>
                <c:pt idx="1">
                  <c:v>148295</c:v>
                </c:pt>
                <c:pt idx="2">
                  <c:v>131618</c:v>
                </c:pt>
                <c:pt idx="3">
                  <c:v>136955</c:v>
                </c:pt>
                <c:pt idx="4">
                  <c:v>152745</c:v>
                </c:pt>
              </c:numCache>
            </c:numRef>
          </c:val>
          <c:smooth val="0"/>
          <c:extLst>
            <c:ext xmlns:c16="http://schemas.microsoft.com/office/drawing/2014/chart" uri="{C3380CC4-5D6E-409C-BE32-E72D297353CC}">
              <c16:uniqueId val="{00000001-56EC-4E74-A514-D179A01CC5B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c:v>
                </c:pt>
                <c:pt idx="1">
                  <c:v>2.8</c:v>
                </c:pt>
                <c:pt idx="2">
                  <c:v>3.04</c:v>
                </c:pt>
                <c:pt idx="3">
                  <c:v>2.86</c:v>
                </c:pt>
                <c:pt idx="4">
                  <c:v>3.46</c:v>
                </c:pt>
              </c:numCache>
            </c:numRef>
          </c:val>
          <c:extLst>
            <c:ext xmlns:c16="http://schemas.microsoft.com/office/drawing/2014/chart" uri="{C3380CC4-5D6E-409C-BE32-E72D297353CC}">
              <c16:uniqueId val="{00000000-F318-4A27-AE34-B545B56922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3.74</c:v>
                </c:pt>
                <c:pt idx="1">
                  <c:v>5.6</c:v>
                </c:pt>
                <c:pt idx="2">
                  <c:v>5.72</c:v>
                </c:pt>
                <c:pt idx="3">
                  <c:v>5.98</c:v>
                </c:pt>
                <c:pt idx="4">
                  <c:v>6.39</c:v>
                </c:pt>
              </c:numCache>
            </c:numRef>
          </c:val>
          <c:extLst>
            <c:ext xmlns:c16="http://schemas.microsoft.com/office/drawing/2014/chart" uri="{C3380CC4-5D6E-409C-BE32-E72D297353CC}">
              <c16:uniqueId val="{00000001-F318-4A27-AE34-B545B569229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6.71</c:v>
                </c:pt>
                <c:pt idx="1">
                  <c:v>2.38</c:v>
                </c:pt>
                <c:pt idx="2">
                  <c:v>2.33</c:v>
                </c:pt>
                <c:pt idx="3">
                  <c:v>1.72</c:v>
                </c:pt>
                <c:pt idx="4">
                  <c:v>2.83</c:v>
                </c:pt>
              </c:numCache>
            </c:numRef>
          </c:val>
          <c:smooth val="0"/>
          <c:extLst>
            <c:ext xmlns:c16="http://schemas.microsoft.com/office/drawing/2014/chart" uri="{C3380CC4-5D6E-409C-BE32-E72D297353CC}">
              <c16:uniqueId val="{00000002-F318-4A27-AE34-B545B569229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0-FC7A-4D4E-8390-24ACB86EF5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7A-4D4E-8390-24ACB86EF570}"/>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0.1</c:v>
                </c:pt>
                <c:pt idx="4">
                  <c:v>#N/A</c:v>
                </c:pt>
                <c:pt idx="5">
                  <c:v>0.11</c:v>
                </c:pt>
                <c:pt idx="6">
                  <c:v>#N/A</c:v>
                </c:pt>
                <c:pt idx="7">
                  <c:v>0.12</c:v>
                </c:pt>
                <c:pt idx="8">
                  <c:v>#N/A</c:v>
                </c:pt>
                <c:pt idx="9">
                  <c:v>0.12</c:v>
                </c:pt>
              </c:numCache>
            </c:numRef>
          </c:val>
          <c:extLst>
            <c:ext xmlns:c16="http://schemas.microsoft.com/office/drawing/2014/chart" uri="{C3380CC4-5D6E-409C-BE32-E72D297353CC}">
              <c16:uniqueId val="{00000002-FC7A-4D4E-8390-24ACB86EF570}"/>
            </c:ext>
          </c:extLst>
        </c:ser>
        <c:ser>
          <c:idx val="3"/>
          <c:order val="3"/>
          <c:tx>
            <c:strRef>
              <c:f>データシート!$A$30</c:f>
              <c:strCache>
                <c:ptCount val="1"/>
                <c:pt idx="0">
                  <c:v>流域下水道特別会計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c:v>
                </c:pt>
                <c:pt idx="2">
                  <c:v>#N/A</c:v>
                </c:pt>
                <c:pt idx="3">
                  <c:v>0.19</c:v>
                </c:pt>
                <c:pt idx="4">
                  <c:v>#N/A</c:v>
                </c:pt>
                <c:pt idx="5">
                  <c:v>0.17</c:v>
                </c:pt>
                <c:pt idx="6">
                  <c:v>#N/A</c:v>
                </c:pt>
                <c:pt idx="7">
                  <c:v>0.19</c:v>
                </c:pt>
                <c:pt idx="8">
                  <c:v>#N/A</c:v>
                </c:pt>
                <c:pt idx="9">
                  <c:v>0.27</c:v>
                </c:pt>
              </c:numCache>
            </c:numRef>
          </c:val>
          <c:extLst>
            <c:ext xmlns:c16="http://schemas.microsoft.com/office/drawing/2014/chart" uri="{C3380CC4-5D6E-409C-BE32-E72D297353CC}">
              <c16:uniqueId val="{00000003-FC7A-4D4E-8390-24ACB86EF570}"/>
            </c:ext>
          </c:extLst>
        </c:ser>
        <c:ser>
          <c:idx val="4"/>
          <c:order val="4"/>
          <c:tx>
            <c:strRef>
              <c:f>データシート!$A$31</c:f>
              <c:strCache>
                <c:ptCount val="1"/>
                <c:pt idx="0">
                  <c:v>臨港地域整備特別会計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0.51</c:v>
                </c:pt>
                <c:pt idx="2">
                  <c:v>#N/A</c:v>
                </c:pt>
                <c:pt idx="3">
                  <c:v>0.5</c:v>
                </c:pt>
                <c:pt idx="4">
                  <c:v>#N/A</c:v>
                </c:pt>
                <c:pt idx="5">
                  <c:v>0.43</c:v>
                </c:pt>
                <c:pt idx="6">
                  <c:v>#N/A</c:v>
                </c:pt>
                <c:pt idx="7">
                  <c:v>0.43</c:v>
                </c:pt>
                <c:pt idx="8">
                  <c:v>#N/A</c:v>
                </c:pt>
                <c:pt idx="9">
                  <c:v>0.45</c:v>
                </c:pt>
              </c:numCache>
            </c:numRef>
          </c:val>
          <c:extLst>
            <c:ext xmlns:c16="http://schemas.microsoft.com/office/drawing/2014/chart" uri="{C3380CC4-5D6E-409C-BE32-E72D297353CC}">
              <c16:uniqueId val="{00000004-FC7A-4D4E-8390-24ACB86EF57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0.39</c:v>
                </c:pt>
                <c:pt idx="8">
                  <c:v>#N/A</c:v>
                </c:pt>
                <c:pt idx="9">
                  <c:v>0.53</c:v>
                </c:pt>
              </c:numCache>
            </c:numRef>
          </c:val>
          <c:extLst>
            <c:ext xmlns:c16="http://schemas.microsoft.com/office/drawing/2014/chart" uri="{C3380CC4-5D6E-409C-BE32-E72D297353CC}">
              <c16:uniqueId val="{00000005-FC7A-4D4E-8390-24ACB86EF57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0.48</c:v>
                </c:pt>
                <c:pt idx="2">
                  <c:v>#N/A</c:v>
                </c:pt>
                <c:pt idx="3">
                  <c:v>0.56999999999999995</c:v>
                </c:pt>
                <c:pt idx="4">
                  <c:v>#N/A</c:v>
                </c:pt>
                <c:pt idx="5">
                  <c:v>0.61</c:v>
                </c:pt>
                <c:pt idx="6">
                  <c:v>#N/A</c:v>
                </c:pt>
                <c:pt idx="7">
                  <c:v>0.64</c:v>
                </c:pt>
                <c:pt idx="8">
                  <c:v>#N/A</c:v>
                </c:pt>
                <c:pt idx="9">
                  <c:v>0.67</c:v>
                </c:pt>
              </c:numCache>
            </c:numRef>
          </c:val>
          <c:extLst>
            <c:ext xmlns:c16="http://schemas.microsoft.com/office/drawing/2014/chart" uri="{C3380CC4-5D6E-409C-BE32-E72D297353CC}">
              <c16:uniqueId val="{00000006-FC7A-4D4E-8390-24ACB86EF570}"/>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0.92</c:v>
                </c:pt>
                <c:pt idx="2">
                  <c:v>#N/A</c:v>
                </c:pt>
                <c:pt idx="3">
                  <c:v>1.18</c:v>
                </c:pt>
                <c:pt idx="4">
                  <c:v>#N/A</c:v>
                </c:pt>
                <c:pt idx="5">
                  <c:v>1.52</c:v>
                </c:pt>
                <c:pt idx="6">
                  <c:v>#N/A</c:v>
                </c:pt>
                <c:pt idx="7">
                  <c:v>1.53</c:v>
                </c:pt>
                <c:pt idx="8">
                  <c:v>#N/A</c:v>
                </c:pt>
                <c:pt idx="9">
                  <c:v>1.0900000000000001</c:v>
                </c:pt>
              </c:numCache>
            </c:numRef>
          </c:val>
          <c:extLst>
            <c:ext xmlns:c16="http://schemas.microsoft.com/office/drawing/2014/chart" uri="{C3380CC4-5D6E-409C-BE32-E72D297353CC}">
              <c16:uniqueId val="{00000007-FC7A-4D4E-8390-24ACB86EF57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2.82</c:v>
                </c:pt>
                <c:pt idx="2">
                  <c:v>#N/A</c:v>
                </c:pt>
                <c:pt idx="3">
                  <c:v>2.41</c:v>
                </c:pt>
                <c:pt idx="4">
                  <c:v>#N/A</c:v>
                </c:pt>
                <c:pt idx="5">
                  <c:v>1.88</c:v>
                </c:pt>
                <c:pt idx="6">
                  <c:v>#N/A</c:v>
                </c:pt>
                <c:pt idx="7">
                  <c:v>1.5</c:v>
                </c:pt>
                <c:pt idx="8">
                  <c:v>#N/A</c:v>
                </c:pt>
                <c:pt idx="9">
                  <c:v>1.24</c:v>
                </c:pt>
              </c:numCache>
            </c:numRef>
          </c:val>
          <c:extLst>
            <c:ext xmlns:c16="http://schemas.microsoft.com/office/drawing/2014/chart" uri="{C3380CC4-5D6E-409C-BE32-E72D297353CC}">
              <c16:uniqueId val="{00000008-FC7A-4D4E-8390-24ACB86EF5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2.83</c:v>
                </c:pt>
                <c:pt idx="2">
                  <c:v>#N/A</c:v>
                </c:pt>
                <c:pt idx="3">
                  <c:v>2.73</c:v>
                </c:pt>
                <c:pt idx="4">
                  <c:v>#N/A</c:v>
                </c:pt>
                <c:pt idx="5">
                  <c:v>2.96</c:v>
                </c:pt>
                <c:pt idx="6">
                  <c:v>#N/A</c:v>
                </c:pt>
                <c:pt idx="7">
                  <c:v>2.78</c:v>
                </c:pt>
                <c:pt idx="8">
                  <c:v>#N/A</c:v>
                </c:pt>
                <c:pt idx="9">
                  <c:v>3.37</c:v>
                </c:pt>
              </c:numCache>
            </c:numRef>
          </c:val>
          <c:extLst>
            <c:ext xmlns:c16="http://schemas.microsoft.com/office/drawing/2014/chart" uri="{C3380CC4-5D6E-409C-BE32-E72D297353CC}">
              <c16:uniqueId val="{00000009-FC7A-4D4E-8390-24ACB86EF570}"/>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67813</c:v>
                </c:pt>
                <c:pt idx="5">
                  <c:v>67712</c:v>
                </c:pt>
                <c:pt idx="8">
                  <c:v>69159</c:v>
                </c:pt>
                <c:pt idx="11">
                  <c:v>66053</c:v>
                </c:pt>
                <c:pt idx="14">
                  <c:v>65350</c:v>
                </c:pt>
              </c:numCache>
            </c:numRef>
          </c:val>
          <c:extLst>
            <c:ext xmlns:c16="http://schemas.microsoft.com/office/drawing/2014/chart" uri="{C3380CC4-5D6E-409C-BE32-E72D297353CC}">
              <c16:uniqueId val="{00000000-D863-4696-8DF0-A2E2454EC8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1-D863-4696-8DF0-A2E2454EC8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989</c:v>
                </c:pt>
                <c:pt idx="3">
                  <c:v>929</c:v>
                </c:pt>
                <c:pt idx="6">
                  <c:v>834</c:v>
                </c:pt>
                <c:pt idx="9">
                  <c:v>826</c:v>
                </c:pt>
                <c:pt idx="12">
                  <c:v>693</c:v>
                </c:pt>
              </c:numCache>
            </c:numRef>
          </c:val>
          <c:extLst>
            <c:ext xmlns:c16="http://schemas.microsoft.com/office/drawing/2014/chart" uri="{C3380CC4-5D6E-409C-BE32-E72D297353CC}">
              <c16:uniqueId val="{00000002-D863-4696-8DF0-A2E2454EC8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471</c:v>
                </c:pt>
                <c:pt idx="3">
                  <c:v>457</c:v>
                </c:pt>
                <c:pt idx="6">
                  <c:v>402</c:v>
                </c:pt>
                <c:pt idx="9">
                  <c:v>370</c:v>
                </c:pt>
                <c:pt idx="12">
                  <c:v>369</c:v>
                </c:pt>
              </c:numCache>
            </c:numRef>
          </c:val>
          <c:extLst>
            <c:ext xmlns:c16="http://schemas.microsoft.com/office/drawing/2014/chart" uri="{C3380CC4-5D6E-409C-BE32-E72D297353CC}">
              <c16:uniqueId val="{00000003-D863-4696-8DF0-A2E2454EC8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2576</c:v>
                </c:pt>
                <c:pt idx="3">
                  <c:v>2559</c:v>
                </c:pt>
                <c:pt idx="6">
                  <c:v>2545</c:v>
                </c:pt>
                <c:pt idx="9">
                  <c:v>2297</c:v>
                </c:pt>
                <c:pt idx="12">
                  <c:v>2528</c:v>
                </c:pt>
              </c:numCache>
            </c:numRef>
          </c:val>
          <c:extLst>
            <c:ext xmlns:c16="http://schemas.microsoft.com/office/drawing/2014/chart" uri="{C3380CC4-5D6E-409C-BE32-E72D297353CC}">
              <c16:uniqueId val="{00000004-D863-4696-8DF0-A2E2454EC8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6124</c:v>
                </c:pt>
                <c:pt idx="3">
                  <c:v>7131</c:v>
                </c:pt>
                <c:pt idx="6">
                  <c:v>7920</c:v>
                </c:pt>
                <c:pt idx="9">
                  <c:v>8699</c:v>
                </c:pt>
                <c:pt idx="12">
                  <c:v>8979</c:v>
                </c:pt>
              </c:numCache>
            </c:numRef>
          </c:val>
          <c:extLst>
            <c:ext xmlns:c16="http://schemas.microsoft.com/office/drawing/2014/chart" uri="{C3380CC4-5D6E-409C-BE32-E72D297353CC}">
              <c16:uniqueId val="{00000005-D863-4696-8DF0-A2E2454EC8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63-4696-8DF0-A2E2454EC8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71817</c:v>
                </c:pt>
                <c:pt idx="3">
                  <c:v>66682</c:v>
                </c:pt>
                <c:pt idx="6">
                  <c:v>73791</c:v>
                </c:pt>
                <c:pt idx="9">
                  <c:v>67186</c:v>
                </c:pt>
                <c:pt idx="12">
                  <c:v>63482</c:v>
                </c:pt>
              </c:numCache>
            </c:numRef>
          </c:val>
          <c:extLst>
            <c:ext xmlns:c16="http://schemas.microsoft.com/office/drawing/2014/chart" uri="{C3380CC4-5D6E-409C-BE32-E72D297353CC}">
              <c16:uniqueId val="{00000007-D863-4696-8DF0-A2E2454EC8F4}"/>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14166</c:v>
                </c:pt>
                <c:pt idx="2">
                  <c:v>#N/A</c:v>
                </c:pt>
                <c:pt idx="3">
                  <c:v>#N/A</c:v>
                </c:pt>
                <c:pt idx="4">
                  <c:v>10046</c:v>
                </c:pt>
                <c:pt idx="5">
                  <c:v>#N/A</c:v>
                </c:pt>
                <c:pt idx="6">
                  <c:v>#N/A</c:v>
                </c:pt>
                <c:pt idx="7">
                  <c:v>16333</c:v>
                </c:pt>
                <c:pt idx="8">
                  <c:v>#N/A</c:v>
                </c:pt>
                <c:pt idx="9">
                  <c:v>#N/A</c:v>
                </c:pt>
                <c:pt idx="10">
                  <c:v>13325</c:v>
                </c:pt>
                <c:pt idx="11">
                  <c:v>#N/A</c:v>
                </c:pt>
                <c:pt idx="12">
                  <c:v>#N/A</c:v>
                </c:pt>
                <c:pt idx="13">
                  <c:v>10701</c:v>
                </c:pt>
                <c:pt idx="14">
                  <c:v>#N/A</c:v>
                </c:pt>
              </c:numCache>
            </c:numRef>
          </c:val>
          <c:smooth val="0"/>
          <c:extLst>
            <c:ext xmlns:c16="http://schemas.microsoft.com/office/drawing/2014/chart" uri="{C3380CC4-5D6E-409C-BE32-E72D297353CC}">
              <c16:uniqueId val="{00000008-D863-4696-8DF0-A2E2454EC8F4}"/>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722999</c:v>
                </c:pt>
                <c:pt idx="5">
                  <c:v>704801</c:v>
                </c:pt>
                <c:pt idx="8">
                  <c:v>682670</c:v>
                </c:pt>
                <c:pt idx="11">
                  <c:v>661684</c:v>
                </c:pt>
                <c:pt idx="14">
                  <c:v>633771</c:v>
                </c:pt>
              </c:numCache>
            </c:numRef>
          </c:val>
          <c:extLst>
            <c:ext xmlns:c16="http://schemas.microsoft.com/office/drawing/2014/chart" uri="{C3380CC4-5D6E-409C-BE32-E72D297353CC}">
              <c16:uniqueId val="{00000000-421D-4FE4-B23B-282EFDB442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12075</c:v>
                </c:pt>
                <c:pt idx="5">
                  <c:v>11210</c:v>
                </c:pt>
                <c:pt idx="8">
                  <c:v>9128</c:v>
                </c:pt>
                <c:pt idx="11">
                  <c:v>9300</c:v>
                </c:pt>
                <c:pt idx="14">
                  <c:v>10439</c:v>
                </c:pt>
              </c:numCache>
            </c:numRef>
          </c:val>
          <c:extLst>
            <c:ext xmlns:c16="http://schemas.microsoft.com/office/drawing/2014/chart" uri="{C3380CC4-5D6E-409C-BE32-E72D297353CC}">
              <c16:uniqueId val="{00000001-421D-4FE4-B23B-282EFDB442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75433</c:v>
                </c:pt>
                <c:pt idx="5">
                  <c:v>73839</c:v>
                </c:pt>
                <c:pt idx="8">
                  <c:v>72767</c:v>
                </c:pt>
                <c:pt idx="11">
                  <c:v>75409</c:v>
                </c:pt>
                <c:pt idx="14">
                  <c:v>72250</c:v>
                </c:pt>
              </c:numCache>
            </c:numRef>
          </c:val>
          <c:extLst>
            <c:ext xmlns:c16="http://schemas.microsoft.com/office/drawing/2014/chart" uri="{C3380CC4-5D6E-409C-BE32-E72D297353CC}">
              <c16:uniqueId val="{00000002-421D-4FE4-B23B-282EFDB442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1D-4FE4-B23B-282EFDB442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1D-4FE4-B23B-282EFDB442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26038</c:v>
                </c:pt>
                <c:pt idx="3">
                  <c:v>24770</c:v>
                </c:pt>
                <c:pt idx="6">
                  <c:v>21574</c:v>
                </c:pt>
                <c:pt idx="9">
                  <c:v>17602</c:v>
                </c:pt>
                <c:pt idx="12">
                  <c:v>17079</c:v>
                </c:pt>
              </c:numCache>
            </c:numRef>
          </c:val>
          <c:extLst>
            <c:ext xmlns:c16="http://schemas.microsoft.com/office/drawing/2014/chart" uri="{C3380CC4-5D6E-409C-BE32-E72D297353CC}">
              <c16:uniqueId val="{00000005-421D-4FE4-B23B-282EFDB442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117016</c:v>
                </c:pt>
                <c:pt idx="3">
                  <c:v>115077</c:v>
                </c:pt>
                <c:pt idx="6">
                  <c:v>113160</c:v>
                </c:pt>
                <c:pt idx="9">
                  <c:v>109165</c:v>
                </c:pt>
                <c:pt idx="12">
                  <c:v>103092</c:v>
                </c:pt>
              </c:numCache>
            </c:numRef>
          </c:val>
          <c:extLst>
            <c:ext xmlns:c16="http://schemas.microsoft.com/office/drawing/2014/chart" uri="{C3380CC4-5D6E-409C-BE32-E72D297353CC}">
              <c16:uniqueId val="{00000006-421D-4FE4-B23B-282EFDB442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2775</c:v>
                </c:pt>
                <c:pt idx="3">
                  <c:v>2466</c:v>
                </c:pt>
                <c:pt idx="6">
                  <c:v>2239</c:v>
                </c:pt>
                <c:pt idx="9">
                  <c:v>1921</c:v>
                </c:pt>
                <c:pt idx="12">
                  <c:v>1730</c:v>
                </c:pt>
              </c:numCache>
            </c:numRef>
          </c:val>
          <c:extLst>
            <c:ext xmlns:c16="http://schemas.microsoft.com/office/drawing/2014/chart" uri="{C3380CC4-5D6E-409C-BE32-E72D297353CC}">
              <c16:uniqueId val="{00000007-421D-4FE4-B23B-282EFDB442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23630</c:v>
                </c:pt>
                <c:pt idx="3">
                  <c:v>21982</c:v>
                </c:pt>
                <c:pt idx="6">
                  <c:v>21900</c:v>
                </c:pt>
                <c:pt idx="9">
                  <c:v>22272</c:v>
                </c:pt>
                <c:pt idx="12">
                  <c:v>22231</c:v>
                </c:pt>
              </c:numCache>
            </c:numRef>
          </c:val>
          <c:extLst>
            <c:ext xmlns:c16="http://schemas.microsoft.com/office/drawing/2014/chart" uri="{C3380CC4-5D6E-409C-BE32-E72D297353CC}">
              <c16:uniqueId val="{00000008-421D-4FE4-B23B-282EFDB442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8441</c:v>
                </c:pt>
                <c:pt idx="3">
                  <c:v>7462</c:v>
                </c:pt>
                <c:pt idx="6">
                  <c:v>6750</c:v>
                </c:pt>
                <c:pt idx="9">
                  <c:v>5386</c:v>
                </c:pt>
                <c:pt idx="12">
                  <c:v>4774</c:v>
                </c:pt>
              </c:numCache>
            </c:numRef>
          </c:val>
          <c:extLst>
            <c:ext xmlns:c16="http://schemas.microsoft.com/office/drawing/2014/chart" uri="{C3380CC4-5D6E-409C-BE32-E72D297353CC}">
              <c16:uniqueId val="{00000009-421D-4FE4-B23B-282EFDB442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1008692</c:v>
                </c:pt>
                <c:pt idx="3">
                  <c:v>997257</c:v>
                </c:pt>
                <c:pt idx="6">
                  <c:v>979807</c:v>
                </c:pt>
                <c:pt idx="9">
                  <c:v>969896</c:v>
                </c:pt>
                <c:pt idx="12">
                  <c:v>959326</c:v>
                </c:pt>
              </c:numCache>
            </c:numRef>
          </c:val>
          <c:extLst>
            <c:ext xmlns:c16="http://schemas.microsoft.com/office/drawing/2014/chart" uri="{C3380CC4-5D6E-409C-BE32-E72D297353CC}">
              <c16:uniqueId val="{0000000A-421D-4FE4-B23B-282EFDB442D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376085</c:v>
                </c:pt>
                <c:pt idx="2">
                  <c:v>#N/A</c:v>
                </c:pt>
                <c:pt idx="3">
                  <c:v>#N/A</c:v>
                </c:pt>
                <c:pt idx="4">
                  <c:v>379164</c:v>
                </c:pt>
                <c:pt idx="5">
                  <c:v>#N/A</c:v>
                </c:pt>
                <c:pt idx="6">
                  <c:v>#N/A</c:v>
                </c:pt>
                <c:pt idx="7">
                  <c:v>380865</c:v>
                </c:pt>
                <c:pt idx="8">
                  <c:v>#N/A</c:v>
                </c:pt>
                <c:pt idx="9">
                  <c:v>#N/A</c:v>
                </c:pt>
                <c:pt idx="10">
                  <c:v>379848</c:v>
                </c:pt>
                <c:pt idx="11">
                  <c:v>#N/A</c:v>
                </c:pt>
                <c:pt idx="12">
                  <c:v>#N/A</c:v>
                </c:pt>
                <c:pt idx="13">
                  <c:v>391772</c:v>
                </c:pt>
                <c:pt idx="14">
                  <c:v>#N/A</c:v>
                </c:pt>
              </c:numCache>
            </c:numRef>
          </c:val>
          <c:smooth val="0"/>
          <c:extLst>
            <c:ext xmlns:c16="http://schemas.microsoft.com/office/drawing/2014/chart" uri="{C3380CC4-5D6E-409C-BE32-E72D297353CC}">
              <c16:uniqueId val="{0000000B-421D-4FE4-B23B-282EFDB442D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15967</c:v>
                </c:pt>
                <c:pt idx="1">
                  <c:v>16548</c:v>
                </c:pt>
                <c:pt idx="2">
                  <c:v>17534</c:v>
                </c:pt>
              </c:numCache>
            </c:numRef>
          </c:val>
          <c:extLst>
            <c:ext xmlns:c16="http://schemas.microsoft.com/office/drawing/2014/chart" uri="{C3380CC4-5D6E-409C-BE32-E72D297353CC}">
              <c16:uniqueId val="{00000000-DFA1-4A09-90B6-CBF4019110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19493</c:v>
                </c:pt>
                <c:pt idx="1">
                  <c:v>16671</c:v>
                </c:pt>
                <c:pt idx="2">
                  <c:v>10266</c:v>
                </c:pt>
              </c:numCache>
            </c:numRef>
          </c:val>
          <c:extLst>
            <c:ext xmlns:c16="http://schemas.microsoft.com/office/drawing/2014/chart" uri="{C3380CC4-5D6E-409C-BE32-E72D297353CC}">
              <c16:uniqueId val="{00000001-DFA1-4A09-90B6-CBF4019110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16467</c:v>
                </c:pt>
                <c:pt idx="1">
                  <c:v>16214</c:v>
                </c:pt>
                <c:pt idx="2">
                  <c:v>14472</c:v>
                </c:pt>
              </c:numCache>
            </c:numRef>
          </c:val>
          <c:extLst>
            <c:ext xmlns:c16="http://schemas.microsoft.com/office/drawing/2014/chart" uri="{C3380CC4-5D6E-409C-BE32-E72D297353CC}">
              <c16:uniqueId val="{00000002-DFA1-4A09-90B6-CBF4019110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元利償還金については、県債の新規発行の抑制や繰上償還に努めたことにより減少傾向にあります。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今後も、県債の新規発行の抑制や繰上償還に取り組み、実質公債費比率の改善に努めます。</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70C0"/>
              </a:solidFill>
              <a:latin typeface="ＭＳ ゴシック" pitchFamily="49" charset="-128"/>
              <a:ea typeface="ＭＳ ゴシック" pitchFamily="49" charset="-128"/>
            </a:rPr>
            <a:t>　</a:t>
          </a:r>
          <a:r>
            <a:rPr kumimoji="1" lang="ja-JP" altLang="en-US" sz="1000">
              <a:solidFill>
                <a:schemeClr val="tx1"/>
              </a:solidFill>
              <a:latin typeface="ＭＳ ゴシック" pitchFamily="49" charset="-128"/>
              <a:ea typeface="ＭＳ ゴシック" pitchFamily="49" charset="-128"/>
            </a:rPr>
            <a:t>減債基金残高は、前年度末から</a:t>
          </a:r>
          <a:r>
            <a:rPr kumimoji="1" lang="en-US" altLang="ja-JP" sz="1000">
              <a:solidFill>
                <a:schemeClr val="tx1"/>
              </a:solidFill>
              <a:latin typeface="ＭＳ ゴシック" pitchFamily="49" charset="-128"/>
              <a:ea typeface="ＭＳ ゴシック" pitchFamily="49" charset="-128"/>
            </a:rPr>
            <a:t>52</a:t>
          </a:r>
          <a:r>
            <a:rPr kumimoji="1" lang="ja-JP" altLang="en-US" sz="1000">
              <a:solidFill>
                <a:schemeClr val="tx1"/>
              </a:solidFill>
              <a:latin typeface="ＭＳ ゴシック" pitchFamily="49" charset="-128"/>
              <a:ea typeface="ＭＳ ゴシック" pitchFamily="49" charset="-128"/>
            </a:rPr>
            <a:t>億円増加しています。また、減債基金積立相当額（毎年度の積立額を発行額の</a:t>
          </a:r>
          <a:r>
            <a:rPr kumimoji="1" lang="en-US" altLang="ja-JP" sz="1000">
              <a:solidFill>
                <a:schemeClr val="tx1"/>
              </a:solidFill>
              <a:latin typeface="ＭＳ ゴシック" pitchFamily="49" charset="-128"/>
              <a:ea typeface="ＭＳ ゴシック" pitchFamily="49" charset="-128"/>
            </a:rPr>
            <a:t>30</a:t>
          </a:r>
          <a:r>
            <a:rPr kumimoji="1" lang="ja-JP" altLang="en-US" sz="1000">
              <a:solidFill>
                <a:schemeClr val="tx1"/>
              </a:solidFill>
              <a:latin typeface="ＭＳ ゴシック" pitchFamily="49" charset="-128"/>
              <a:ea typeface="ＭＳ ゴシック" pitchFamily="49" charset="-128"/>
            </a:rPr>
            <a:t>分の１として設定した場合の額）と同等の額を積立てており、積立不足は生じていません。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一般会計等に係る地方債の現在高は、県債の新規発行の抑制や繰上償還に努めたことにより減少傾向にあり、地方債の現在高が前年度から</a:t>
          </a:r>
          <a:r>
            <a:rPr kumimoji="1" lang="en-US" altLang="ja-JP" sz="1400">
              <a:solidFill>
                <a:schemeClr val="tx1"/>
              </a:solidFill>
              <a:latin typeface="ＭＳ ゴシック" pitchFamily="49" charset="-128"/>
              <a:ea typeface="ＭＳ ゴシック" pitchFamily="49" charset="-128"/>
            </a:rPr>
            <a:t>106</a:t>
          </a:r>
          <a:r>
            <a:rPr kumimoji="1" lang="ja-JP" altLang="en-US" sz="1400">
              <a:solidFill>
                <a:schemeClr val="tx1"/>
              </a:solidFill>
              <a:latin typeface="ＭＳ ゴシック" pitchFamily="49" charset="-128"/>
              <a:ea typeface="ＭＳ ゴシック" pitchFamily="49" charset="-128"/>
            </a:rPr>
            <a:t>億円減少したことにより、分子全体を引き下げています。</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今後も、財政規模が類似している他県の状況も踏まえつつ、県債の新規発行の抑制や繰上償還に取り組み、将来負担比率の改善に努めます。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主な基金では、医療・介護サービスの提供体制改革に資する事業に活用する医療介護総合確保促進基金は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億円の減、文化振興のための教育文化振興基金では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億円の減であり、基金全体としては、減債基金の取り崩しなどにより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基金の使途に基づき計画的な積立、取り崩しを行うとともに、財政調整基金は中期財政運営方針に基づき、今後の予想し得ない状況変化や国民スポーツ大会の運営費の負担に備えるため令和６年度末に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億円程度を確保することとしています。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医療介護総合確保促進基金　　：医療・介護サービスの提供体制改革に資する事業の推進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　　　　　　：文化の振興に関する事業の推進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後期高齢者医療財政安定化基金：後期高齢者広域連合の財政安定化のための基金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医療介護サービスの提供のための事業を実施するための取崩と、次年度以降実施分として国の補助金と一般財源の積立を行った。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公立大学法人島根県立大学の運営費交付金として、５億円の取崩を行った。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各基金の目的に基づき、計画的に積立や事業実施のための取崩を行う。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決算剰余金を活用して積み立てたことにより残高は、前年度より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億円増加しています。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月に策定した中期財政運営方針に基づき、今後の予想し得ない状況変化や令和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年度に開催を予定している国民スポーツ大会の運営費の負担に備えるため令和６年度末に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億円程度を確保することとしています。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計画的に県債の償還に活用するために取り崩しを行っており、前年度より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億円減少しています。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計画的に取り崩しを行い、令和２年９月の財政見通しでは、令和４年度末には残高がゼロとなる見込みです。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679,324
670,468
6,708.27
487,188,668
464,501,474
9,478,650
274,324,920
926,197,502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人口減少・高齢化が進行し、産業集積も乏しい本県は、県税収入は歳入総額の</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％程度と脆弱な財政基盤となっています。平成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年度以降、企業業績の回復による法人事業税等の増や消費税の税率引上げの影響が平準化したことに伴う地方消費税の増などにより上昇しました。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産業振興による税源涵養により県税収入の増加を図るとともに、県税徴収を強化するなど一層の税収確保に努めます。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40</xdr:row>
      <xdr:rowOff>127000</xdr:rowOff>
    </xdr:to>
    <xdr:cxnSp macro="">
      <xdr:nvCxnSpPr>
        <xdr:cNvPr id="62" name="直線コネクタ 61"/>
        <xdr:cNvCxnSpPr/>
      </xdr:nvCxnSpPr>
      <xdr:spPr>
        <a:xfrm flipV="1">
          <a:off x="4953000" y="6180667"/>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99077</xdr:rowOff>
    </xdr:from>
    <xdr:ext cx="762000" cy="259045"/>
    <xdr:sp macro="" textlink="">
      <xdr:nvSpPr>
        <xdr:cNvPr id="63" name="財政力最小値テキスト"/>
        <xdr:cNvSpPr txBox="1"/>
      </xdr:nvSpPr>
      <xdr:spPr>
        <a:xfrm>
          <a:off x="5041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40</xdr:row>
      <xdr:rowOff>127000</xdr:rowOff>
    </xdr:from>
    <xdr:to>
      <xdr:col>24</xdr:col>
      <xdr:colOff>12700</xdr:colOff>
      <xdr:row>40</xdr:row>
      <xdr:rowOff>127000</xdr:rowOff>
    </xdr:to>
    <xdr:cxnSp macro="">
      <xdr:nvCxnSpPr>
        <xdr:cNvPr id="64" name="直線コネクタ 63"/>
        <xdr:cNvCxnSpPr/>
      </xdr:nvCxnSpPr>
      <xdr:spPr>
        <a:xfrm>
          <a:off x="4864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7" name="直線コネクタ 66"/>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33460</xdr:rowOff>
    </xdr:from>
    <xdr:ext cx="762000" cy="259045"/>
    <xdr:sp macro="" textlink="">
      <xdr:nvSpPr>
        <xdr:cNvPr id="68" name="財政力平均値テキスト"/>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69" name="フローチャート: 判断 68"/>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0" name="直線コネクタ 69"/>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1" name="フローチャート: 判断 70"/>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72" name="テキスト ボックス 71"/>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43</xdr:row>
      <xdr:rowOff>14817</xdr:rowOff>
    </xdr:to>
    <xdr:cxnSp macro="">
      <xdr:nvCxnSpPr>
        <xdr:cNvPr id="73" name="直線コネクタ 72"/>
        <xdr:cNvCxnSpPr/>
      </xdr:nvCxnSpPr>
      <xdr:spPr>
        <a:xfrm flipV="1">
          <a:off x="2336800" y="698500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16933</xdr:rowOff>
    </xdr:from>
    <xdr:to>
      <xdr:col>15</xdr:col>
      <xdr:colOff>133350</xdr:colOff>
      <xdr:row>38</xdr:row>
      <xdr:rowOff>118533</xdr:rowOff>
    </xdr:to>
    <xdr:sp macro="" textlink="">
      <xdr:nvSpPr>
        <xdr:cNvPr id="74" name="フローチャート: 判断 73"/>
        <xdr:cNvSpPr/>
      </xdr:nvSpPr>
      <xdr:spPr>
        <a:xfrm>
          <a:off x="3175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75" name="テキスト ボックス 74"/>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45</xdr:row>
      <xdr:rowOff>74083</xdr:rowOff>
    </xdr:to>
    <xdr:cxnSp macro="">
      <xdr:nvCxnSpPr>
        <xdr:cNvPr id="76" name="直線コネクタ 75"/>
        <xdr:cNvCxnSpPr/>
      </xdr:nvCxnSpPr>
      <xdr:spPr>
        <a:xfrm flipV="1">
          <a:off x="1447800" y="73871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143527</xdr:rowOff>
    </xdr:from>
    <xdr:ext cx="762000" cy="259045"/>
    <xdr:sp macro="" textlink="">
      <xdr:nvSpPr>
        <xdr:cNvPr id="87" name="財政力該当値テキスト"/>
        <xdr:cNvSpPr txBox="1"/>
      </xdr:nvSpPr>
      <xdr:spPr>
        <a:xfrm>
          <a:off x="5041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89" name="テキスト ボックス 88"/>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1" name="テキスト ボックス 90"/>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「財政健全化基本方針（平成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月策定）」及び「財政運営指針（平成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月策定）」に基づき、行政の効率化、事務事業の見直し、財源の確保などに努めてきた結果、類似団体平均を下回っています。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令和元年度は、地方交付税と臨時財政対策債を合わせた額が減少したことにより、前年度から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0.4</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ポイントの増となりました。</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人口減少に打ち勝ち、笑顔で暮らせる島根をつくる「島根創生」を推進するため、スクラップ・アンド・ビルドの徹底や行政の効率化・最適化、財源の確保の努力を継続し、基金の確保や県債残高の縮減などを図りながら、安定的な財政運営を行っていきます。</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73176</xdr:rowOff>
    </xdr:from>
    <xdr:to>
      <xdr:col>23</xdr:col>
      <xdr:colOff>133350</xdr:colOff>
      <xdr:row>67</xdr:row>
      <xdr:rowOff>112183</xdr:rowOff>
    </xdr:to>
    <xdr:cxnSp macro="">
      <xdr:nvCxnSpPr>
        <xdr:cNvPr id="125" name="直線コネクタ 124"/>
        <xdr:cNvCxnSpPr/>
      </xdr:nvCxnSpPr>
      <xdr:spPr>
        <a:xfrm flipV="1">
          <a:off x="4953000" y="10703076"/>
          <a:ext cx="0" cy="8962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84260</xdr:rowOff>
    </xdr:from>
    <xdr:ext cx="762000" cy="259045"/>
    <xdr:sp macro="" textlink="">
      <xdr:nvSpPr>
        <xdr:cNvPr id="126"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112183</xdr:rowOff>
    </xdr:from>
    <xdr:to>
      <xdr:col>24</xdr:col>
      <xdr:colOff>12700</xdr:colOff>
      <xdr:row>67</xdr:row>
      <xdr:rowOff>112183</xdr:rowOff>
    </xdr:to>
    <xdr:cxnSp macro="">
      <xdr:nvCxnSpPr>
        <xdr:cNvPr id="127" name="直線コネクタ 126"/>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159553</xdr:rowOff>
    </xdr:from>
    <xdr:ext cx="762000" cy="259045"/>
    <xdr:sp macro="" textlink="">
      <xdr:nvSpPr>
        <xdr:cNvPr id="128" name="財政構造の弾力性最大値テキスト"/>
        <xdr:cNvSpPr txBox="1"/>
      </xdr:nvSpPr>
      <xdr:spPr>
        <a:xfrm>
          <a:off x="5041900" y="1044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73176</xdr:rowOff>
    </xdr:from>
    <xdr:to>
      <xdr:col>24</xdr:col>
      <xdr:colOff>12700</xdr:colOff>
      <xdr:row>62</xdr:row>
      <xdr:rowOff>73176</xdr:rowOff>
    </xdr:to>
    <xdr:cxnSp macro="">
      <xdr:nvCxnSpPr>
        <xdr:cNvPr id="129" name="直線コネクタ 128"/>
        <xdr:cNvCxnSpPr/>
      </xdr:nvCxnSpPr>
      <xdr:spPr>
        <a:xfrm>
          <a:off x="4864100" y="107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27215</xdr:rowOff>
    </xdr:from>
    <xdr:to>
      <xdr:col>23</xdr:col>
      <xdr:colOff>133350</xdr:colOff>
      <xdr:row>62</xdr:row>
      <xdr:rowOff>73176</xdr:rowOff>
    </xdr:to>
    <xdr:cxnSp macro="">
      <xdr:nvCxnSpPr>
        <xdr:cNvPr id="130" name="直線コネクタ 129"/>
        <xdr:cNvCxnSpPr/>
      </xdr:nvCxnSpPr>
      <xdr:spPr>
        <a:xfrm>
          <a:off x="4114800" y="1065711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7758</xdr:rowOff>
    </xdr:from>
    <xdr:ext cx="762000" cy="259045"/>
    <xdr:sp macro="" textlink="">
      <xdr:nvSpPr>
        <xdr:cNvPr id="131" name="財政構造の弾力性平均値テキスト"/>
        <xdr:cNvSpPr txBox="1"/>
      </xdr:nvSpPr>
      <xdr:spPr>
        <a:xfrm>
          <a:off x="5041900" y="109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35681</xdr:rowOff>
    </xdr:from>
    <xdr:to>
      <xdr:col>23</xdr:col>
      <xdr:colOff>184150</xdr:colOff>
      <xdr:row>64</xdr:row>
      <xdr:rowOff>137281</xdr:rowOff>
    </xdr:to>
    <xdr:sp macro="" textlink="">
      <xdr:nvSpPr>
        <xdr:cNvPr id="132" name="フローチャート: 判断 131"/>
        <xdr:cNvSpPr/>
      </xdr:nvSpPr>
      <xdr:spPr>
        <a:xfrm>
          <a:off x="49022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27215</xdr:rowOff>
    </xdr:from>
    <xdr:to>
      <xdr:col>19</xdr:col>
      <xdr:colOff>133350</xdr:colOff>
      <xdr:row>62</xdr:row>
      <xdr:rowOff>107648</xdr:rowOff>
    </xdr:to>
    <xdr:cxnSp macro="">
      <xdr:nvCxnSpPr>
        <xdr:cNvPr id="133" name="直線コネクタ 132"/>
        <xdr:cNvCxnSpPr/>
      </xdr:nvCxnSpPr>
      <xdr:spPr>
        <a:xfrm flipV="1">
          <a:off x="3225800" y="106571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92226</xdr:rowOff>
    </xdr:from>
    <xdr:to>
      <xdr:col>19</xdr:col>
      <xdr:colOff>184150</xdr:colOff>
      <xdr:row>64</xdr:row>
      <xdr:rowOff>22376</xdr:rowOff>
    </xdr:to>
    <xdr:sp macro="" textlink="">
      <xdr:nvSpPr>
        <xdr:cNvPr id="134" name="フローチャート: 判断 133"/>
        <xdr:cNvSpPr/>
      </xdr:nvSpPr>
      <xdr:spPr>
        <a:xfrm>
          <a:off x="4064000" y="1089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7153</xdr:rowOff>
    </xdr:from>
    <xdr:ext cx="736600" cy="259045"/>
    <xdr:sp macro="" textlink="">
      <xdr:nvSpPr>
        <xdr:cNvPr id="135" name="テキスト ボックス 134"/>
        <xdr:cNvSpPr txBox="1"/>
      </xdr:nvSpPr>
      <xdr:spPr>
        <a:xfrm>
          <a:off x="3733800" y="1097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62</xdr:row>
      <xdr:rowOff>107648</xdr:rowOff>
    </xdr:to>
    <xdr:cxnSp macro="">
      <xdr:nvCxnSpPr>
        <xdr:cNvPr id="136" name="直線コネクタ 135"/>
        <xdr:cNvCxnSpPr/>
      </xdr:nvCxnSpPr>
      <xdr:spPr>
        <a:xfrm>
          <a:off x="2336800" y="10312400"/>
          <a:ext cx="8890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24191</xdr:rowOff>
    </xdr:from>
    <xdr:to>
      <xdr:col>15</xdr:col>
      <xdr:colOff>133350</xdr:colOff>
      <xdr:row>64</xdr:row>
      <xdr:rowOff>125791</xdr:rowOff>
    </xdr:to>
    <xdr:sp macro="" textlink="">
      <xdr:nvSpPr>
        <xdr:cNvPr id="137" name="フローチャート: 判断 136"/>
        <xdr:cNvSpPr/>
      </xdr:nvSpPr>
      <xdr:spPr>
        <a:xfrm>
          <a:off x="31750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110568</xdr:rowOff>
    </xdr:from>
    <xdr:ext cx="762000" cy="259045"/>
    <xdr:sp macro="" textlink="">
      <xdr:nvSpPr>
        <xdr:cNvPr id="138" name="テキスト ボックス 137"/>
        <xdr:cNvSpPr txBox="1"/>
      </xdr:nvSpPr>
      <xdr:spPr>
        <a:xfrm>
          <a:off x="2844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24493</xdr:rowOff>
    </xdr:from>
    <xdr:to>
      <xdr:col>11</xdr:col>
      <xdr:colOff>31750</xdr:colOff>
      <xdr:row>60</xdr:row>
      <xdr:rowOff>25400</xdr:rowOff>
    </xdr:to>
    <xdr:cxnSp macro="">
      <xdr:nvCxnSpPr>
        <xdr:cNvPr id="139" name="直線コネクタ 138"/>
        <xdr:cNvCxnSpPr/>
      </xdr:nvCxnSpPr>
      <xdr:spPr>
        <a:xfrm>
          <a:off x="1447800" y="101400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160262</xdr:rowOff>
    </xdr:from>
    <xdr:to>
      <xdr:col>11</xdr:col>
      <xdr:colOff>82550</xdr:colOff>
      <xdr:row>63</xdr:row>
      <xdr:rowOff>90412</xdr:rowOff>
    </xdr:to>
    <xdr:sp macro="" textlink="">
      <xdr:nvSpPr>
        <xdr:cNvPr id="140" name="フローチャート: 判断 139"/>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75189</xdr:rowOff>
    </xdr:from>
    <xdr:ext cx="762000" cy="259045"/>
    <xdr:sp macro="" textlink="">
      <xdr:nvSpPr>
        <xdr:cNvPr id="141" name="テキスト ボックス 140"/>
        <xdr:cNvSpPr txBox="1"/>
      </xdr:nvSpPr>
      <xdr:spPr>
        <a:xfrm>
          <a:off x="1955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170845</xdr:rowOff>
    </xdr:from>
    <xdr:to>
      <xdr:col>7</xdr:col>
      <xdr:colOff>31750</xdr:colOff>
      <xdr:row>62</xdr:row>
      <xdr:rowOff>100995</xdr:rowOff>
    </xdr:to>
    <xdr:sp macro="" textlink="">
      <xdr:nvSpPr>
        <xdr:cNvPr id="142" name="フローチャート: 判断 141"/>
        <xdr:cNvSpPr/>
      </xdr:nvSpPr>
      <xdr:spPr>
        <a:xfrm>
          <a:off x="1397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85772</xdr:rowOff>
    </xdr:from>
    <xdr:ext cx="762000" cy="259045"/>
    <xdr:sp macro="" textlink="">
      <xdr:nvSpPr>
        <xdr:cNvPr id="143" name="テキスト ボックス 142"/>
        <xdr:cNvSpPr txBox="1"/>
      </xdr:nvSpPr>
      <xdr:spPr>
        <a:xfrm>
          <a:off x="1066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22376</xdr:rowOff>
    </xdr:from>
    <xdr:to>
      <xdr:col>23</xdr:col>
      <xdr:colOff>184150</xdr:colOff>
      <xdr:row>62</xdr:row>
      <xdr:rowOff>123976</xdr:rowOff>
    </xdr:to>
    <xdr:sp macro="" textlink="">
      <xdr:nvSpPr>
        <xdr:cNvPr id="149" name="楕円 148"/>
        <xdr:cNvSpPr/>
      </xdr:nvSpPr>
      <xdr:spPr>
        <a:xfrm>
          <a:off x="49022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115103</xdr:rowOff>
    </xdr:from>
    <xdr:ext cx="762000" cy="259045"/>
    <xdr:sp macro="" textlink="">
      <xdr:nvSpPr>
        <xdr:cNvPr id="150" name="財政構造の弾力性該当値テキスト"/>
        <xdr:cNvSpPr txBox="1"/>
      </xdr:nvSpPr>
      <xdr:spPr>
        <a:xfrm>
          <a:off x="5041900" y="1057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147865</xdr:rowOff>
    </xdr:from>
    <xdr:to>
      <xdr:col>19</xdr:col>
      <xdr:colOff>184150</xdr:colOff>
      <xdr:row>62</xdr:row>
      <xdr:rowOff>78015</xdr:rowOff>
    </xdr:to>
    <xdr:sp macro="" textlink="">
      <xdr:nvSpPr>
        <xdr:cNvPr id="151" name="楕円 150"/>
        <xdr:cNvSpPr/>
      </xdr:nvSpPr>
      <xdr:spPr>
        <a:xfrm>
          <a:off x="4064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88192</xdr:rowOff>
    </xdr:from>
    <xdr:ext cx="736600" cy="259045"/>
    <xdr:sp macro="" textlink="">
      <xdr:nvSpPr>
        <xdr:cNvPr id="152" name="テキスト ボックス 151"/>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56848</xdr:rowOff>
    </xdr:from>
    <xdr:to>
      <xdr:col>15</xdr:col>
      <xdr:colOff>133350</xdr:colOff>
      <xdr:row>62</xdr:row>
      <xdr:rowOff>158448</xdr:rowOff>
    </xdr:to>
    <xdr:sp macro="" textlink="">
      <xdr:nvSpPr>
        <xdr:cNvPr id="153" name="楕円 152"/>
        <xdr:cNvSpPr/>
      </xdr:nvSpPr>
      <xdr:spPr>
        <a:xfrm>
          <a:off x="3175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168625</xdr:rowOff>
    </xdr:from>
    <xdr:ext cx="762000" cy="259045"/>
    <xdr:sp macro="" textlink="">
      <xdr:nvSpPr>
        <xdr:cNvPr id="154" name="テキスト ボックス 153"/>
        <xdr:cNvSpPr txBox="1"/>
      </xdr:nvSpPr>
      <xdr:spPr>
        <a:xfrm>
          <a:off x="2844800" y="104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5" name="楕円 154"/>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6" name="テキスト ボックス 155"/>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145143</xdr:rowOff>
    </xdr:from>
    <xdr:to>
      <xdr:col>7</xdr:col>
      <xdr:colOff>31750</xdr:colOff>
      <xdr:row>59</xdr:row>
      <xdr:rowOff>75293</xdr:rowOff>
    </xdr:to>
    <xdr:sp macro="" textlink="">
      <xdr:nvSpPr>
        <xdr:cNvPr id="157" name="楕円 156"/>
        <xdr:cNvSpPr/>
      </xdr:nvSpPr>
      <xdr:spPr>
        <a:xfrm>
          <a:off x="1397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85470</xdr:rowOff>
    </xdr:from>
    <xdr:ext cx="762000" cy="259045"/>
    <xdr:sp macro="" textlink="">
      <xdr:nvSpPr>
        <xdr:cNvPr id="158" name="テキスト ボックス 157"/>
        <xdr:cNvSpPr txBox="1"/>
      </xdr:nvSpPr>
      <xdr:spPr>
        <a:xfrm>
          <a:off x="1066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県土が東西に長く、離島、中山間地域を抱える本県は、行政サービスを実施する上で効率的に実施することが困難な面があることから、国が基準を定めている教員や警察官をはじめとした職員数及び人件費・物件費等の内部管理経費が多くならざるを得ない状況にあります。</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これまで、教員・警察官等を除いた一般行政部門を中心とする職員について、平成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月時点では平成</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年度からの累計で</a:t>
          </a:r>
          <a:r>
            <a:rPr kumimoji="1" lang="en-US" altLang="ja-JP" sz="900">
              <a:latin typeface="ＭＳ Ｐゴシック" panose="020B0600070205080204" pitchFamily="50" charset="-128"/>
              <a:ea typeface="ＭＳ Ｐゴシック" panose="020B0600070205080204" pitchFamily="50" charset="-128"/>
            </a:rPr>
            <a:t>1,146</a:t>
          </a:r>
          <a:r>
            <a:rPr kumimoji="1" lang="ja-JP" altLang="en-US" sz="900">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また、内部管理経費については、これまでも地方機関をはじめとする県立機関の廃止統合や公の施設への指定管理者制度の導入等を実施してきており、今後も経費の削減に引き続き努めます。</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55604</xdr:rowOff>
    </xdr:from>
    <xdr:to>
      <xdr:col>23</xdr:col>
      <xdr:colOff>133350</xdr:colOff>
      <xdr:row>88</xdr:row>
      <xdr:rowOff>132353</xdr:rowOff>
    </xdr:to>
    <xdr:cxnSp macro="">
      <xdr:nvCxnSpPr>
        <xdr:cNvPr id="186" name="直線コネクタ 185"/>
        <xdr:cNvCxnSpPr/>
      </xdr:nvCxnSpPr>
      <xdr:spPr>
        <a:xfrm flipV="1">
          <a:off x="4953000" y="14457404"/>
          <a:ext cx="0" cy="762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104430</xdr:rowOff>
    </xdr:from>
    <xdr:ext cx="762000" cy="259045"/>
    <xdr:sp macro="" textlink="">
      <xdr:nvSpPr>
        <xdr:cNvPr id="187" name="人件費・物件費等の状況最小値テキスト"/>
        <xdr:cNvSpPr txBox="1"/>
      </xdr:nvSpPr>
      <xdr:spPr>
        <a:xfrm>
          <a:off x="5041900" y="1519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132353</xdr:rowOff>
    </xdr:from>
    <xdr:to>
      <xdr:col>24</xdr:col>
      <xdr:colOff>12700</xdr:colOff>
      <xdr:row>88</xdr:row>
      <xdr:rowOff>132353</xdr:rowOff>
    </xdr:to>
    <xdr:cxnSp macro="">
      <xdr:nvCxnSpPr>
        <xdr:cNvPr id="188" name="直線コネクタ 187"/>
        <xdr:cNvCxnSpPr/>
      </xdr:nvCxnSpPr>
      <xdr:spPr>
        <a:xfrm>
          <a:off x="4864100" y="1521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141981</xdr:rowOff>
    </xdr:from>
    <xdr:ext cx="762000" cy="259045"/>
    <xdr:sp macro="" textlink="">
      <xdr:nvSpPr>
        <xdr:cNvPr id="189" name="人件費・物件費等の状況最大値テキスト"/>
        <xdr:cNvSpPr txBox="1"/>
      </xdr:nvSpPr>
      <xdr:spPr>
        <a:xfrm>
          <a:off x="5041900" y="1420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55604</xdr:rowOff>
    </xdr:from>
    <xdr:to>
      <xdr:col>24</xdr:col>
      <xdr:colOff>12700</xdr:colOff>
      <xdr:row>84</xdr:row>
      <xdr:rowOff>55604</xdr:rowOff>
    </xdr:to>
    <xdr:cxnSp macro="">
      <xdr:nvCxnSpPr>
        <xdr:cNvPr id="190" name="直線コネクタ 189"/>
        <xdr:cNvCxnSpPr/>
      </xdr:nvCxnSpPr>
      <xdr:spPr>
        <a:xfrm>
          <a:off x="4864100" y="1445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5911</xdr:rowOff>
    </xdr:from>
    <xdr:to>
      <xdr:col>23</xdr:col>
      <xdr:colOff>133350</xdr:colOff>
      <xdr:row>88</xdr:row>
      <xdr:rowOff>132353</xdr:rowOff>
    </xdr:to>
    <xdr:cxnSp macro="">
      <xdr:nvCxnSpPr>
        <xdr:cNvPr id="191" name="直線コネクタ 190"/>
        <xdr:cNvCxnSpPr/>
      </xdr:nvCxnSpPr>
      <xdr:spPr>
        <a:xfrm>
          <a:off x="4114800" y="15093511"/>
          <a:ext cx="838200" cy="1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27071</xdr:rowOff>
    </xdr:from>
    <xdr:ext cx="762000" cy="259045"/>
    <xdr:sp macro="" textlink="">
      <xdr:nvSpPr>
        <xdr:cNvPr id="192" name="人件費・物件費等の状況平均値テキスト"/>
        <xdr:cNvSpPr txBox="1"/>
      </xdr:nvSpPr>
      <xdr:spPr>
        <a:xfrm>
          <a:off x="5041900" y="14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10544</xdr:rowOff>
    </xdr:from>
    <xdr:to>
      <xdr:col>23</xdr:col>
      <xdr:colOff>184150</xdr:colOff>
      <xdr:row>86</xdr:row>
      <xdr:rowOff>112144</xdr:rowOff>
    </xdr:to>
    <xdr:sp macro="" textlink="">
      <xdr:nvSpPr>
        <xdr:cNvPr id="193" name="フローチャート: 判断 192"/>
        <xdr:cNvSpPr/>
      </xdr:nvSpPr>
      <xdr:spPr>
        <a:xfrm>
          <a:off x="4902200" y="147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171168</xdr:rowOff>
    </xdr:from>
    <xdr:to>
      <xdr:col>19</xdr:col>
      <xdr:colOff>133350</xdr:colOff>
      <xdr:row>88</xdr:row>
      <xdr:rowOff>5911</xdr:rowOff>
    </xdr:to>
    <xdr:cxnSp macro="">
      <xdr:nvCxnSpPr>
        <xdr:cNvPr id="194" name="直線コネクタ 193"/>
        <xdr:cNvCxnSpPr/>
      </xdr:nvCxnSpPr>
      <xdr:spPr>
        <a:xfrm>
          <a:off x="3225800" y="15087318"/>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120703</xdr:rowOff>
    </xdr:from>
    <xdr:to>
      <xdr:col>19</xdr:col>
      <xdr:colOff>184150</xdr:colOff>
      <xdr:row>86</xdr:row>
      <xdr:rowOff>50853</xdr:rowOff>
    </xdr:to>
    <xdr:sp macro="" textlink="">
      <xdr:nvSpPr>
        <xdr:cNvPr id="195" name="フローチャート: 判断 194"/>
        <xdr:cNvSpPr/>
      </xdr:nvSpPr>
      <xdr:spPr>
        <a:xfrm>
          <a:off x="4064000" y="1469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61030</xdr:rowOff>
    </xdr:from>
    <xdr:ext cx="736600" cy="259045"/>
    <xdr:sp macro="" textlink="">
      <xdr:nvSpPr>
        <xdr:cNvPr id="196" name="テキスト ボックス 195"/>
        <xdr:cNvSpPr txBox="1"/>
      </xdr:nvSpPr>
      <xdr:spPr>
        <a:xfrm>
          <a:off x="3733800" y="14462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44486</xdr:rowOff>
    </xdr:from>
    <xdr:to>
      <xdr:col>15</xdr:col>
      <xdr:colOff>82550</xdr:colOff>
      <xdr:row>87</xdr:row>
      <xdr:rowOff>171168</xdr:rowOff>
    </xdr:to>
    <xdr:cxnSp macro="">
      <xdr:nvCxnSpPr>
        <xdr:cNvPr id="197" name="直線コネクタ 196"/>
        <xdr:cNvCxnSpPr/>
      </xdr:nvCxnSpPr>
      <xdr:spPr>
        <a:xfrm>
          <a:off x="2336800" y="1496063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122110</xdr:rowOff>
    </xdr:from>
    <xdr:to>
      <xdr:col>15</xdr:col>
      <xdr:colOff>133350</xdr:colOff>
      <xdr:row>86</xdr:row>
      <xdr:rowOff>52260</xdr:rowOff>
    </xdr:to>
    <xdr:sp macro="" textlink="">
      <xdr:nvSpPr>
        <xdr:cNvPr id="198" name="フローチャート: 判断 197"/>
        <xdr:cNvSpPr/>
      </xdr:nvSpPr>
      <xdr:spPr>
        <a:xfrm>
          <a:off x="3175000" y="1469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62437</xdr:rowOff>
    </xdr:from>
    <xdr:ext cx="762000" cy="259045"/>
    <xdr:sp macro="" textlink="">
      <xdr:nvSpPr>
        <xdr:cNvPr id="199" name="テキスト ボックス 198"/>
        <xdr:cNvSpPr txBox="1"/>
      </xdr:nvSpPr>
      <xdr:spPr>
        <a:xfrm>
          <a:off x="2844800" y="1446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157581</xdr:rowOff>
    </xdr:from>
    <xdr:to>
      <xdr:col>11</xdr:col>
      <xdr:colOff>31750</xdr:colOff>
      <xdr:row>87</xdr:row>
      <xdr:rowOff>44486</xdr:rowOff>
    </xdr:to>
    <xdr:cxnSp macro="">
      <xdr:nvCxnSpPr>
        <xdr:cNvPr id="200" name="直線コネクタ 199"/>
        <xdr:cNvCxnSpPr/>
      </xdr:nvCxnSpPr>
      <xdr:spPr>
        <a:xfrm>
          <a:off x="1447800" y="14902281"/>
          <a:ext cx="889000" cy="5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18714</xdr:rowOff>
    </xdr:from>
    <xdr:to>
      <xdr:col>11</xdr:col>
      <xdr:colOff>82550</xdr:colOff>
      <xdr:row>85</xdr:row>
      <xdr:rowOff>120314</xdr:rowOff>
    </xdr:to>
    <xdr:sp macro="" textlink="">
      <xdr:nvSpPr>
        <xdr:cNvPr id="201" name="フローチャート: 判断 200"/>
        <xdr:cNvSpPr/>
      </xdr:nvSpPr>
      <xdr:spPr>
        <a:xfrm>
          <a:off x="2286000" y="145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130491</xdr:rowOff>
    </xdr:from>
    <xdr:ext cx="762000" cy="259045"/>
    <xdr:sp macro="" textlink="">
      <xdr:nvSpPr>
        <xdr:cNvPr id="202" name="テキスト ボックス 201"/>
        <xdr:cNvSpPr txBox="1"/>
      </xdr:nvSpPr>
      <xdr:spPr>
        <a:xfrm>
          <a:off x="1955800" y="1436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123061</xdr:rowOff>
    </xdr:from>
    <xdr:to>
      <xdr:col>7</xdr:col>
      <xdr:colOff>31750</xdr:colOff>
      <xdr:row>82</xdr:row>
      <xdr:rowOff>53211</xdr:rowOff>
    </xdr:to>
    <xdr:sp macro="" textlink="">
      <xdr:nvSpPr>
        <xdr:cNvPr id="203" name="フローチャート: 判断 202"/>
        <xdr:cNvSpPr/>
      </xdr:nvSpPr>
      <xdr:spPr>
        <a:xfrm>
          <a:off x="1397000" y="140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63388</xdr:rowOff>
    </xdr:from>
    <xdr:ext cx="762000" cy="259045"/>
    <xdr:sp macro="" textlink="">
      <xdr:nvSpPr>
        <xdr:cNvPr id="204" name="テキスト ボックス 203"/>
        <xdr:cNvSpPr txBox="1"/>
      </xdr:nvSpPr>
      <xdr:spPr>
        <a:xfrm>
          <a:off x="1066800" y="137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81553</xdr:rowOff>
    </xdr:from>
    <xdr:to>
      <xdr:col>23</xdr:col>
      <xdr:colOff>184150</xdr:colOff>
      <xdr:row>89</xdr:row>
      <xdr:rowOff>11703</xdr:rowOff>
    </xdr:to>
    <xdr:sp macro="" textlink="">
      <xdr:nvSpPr>
        <xdr:cNvPr id="210" name="楕円 209"/>
        <xdr:cNvSpPr/>
      </xdr:nvSpPr>
      <xdr:spPr>
        <a:xfrm>
          <a:off x="4902200" y="151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148880</xdr:rowOff>
    </xdr:from>
    <xdr:ext cx="762000" cy="259045"/>
    <xdr:sp macro="" textlink="">
      <xdr:nvSpPr>
        <xdr:cNvPr id="211" name="人件費・物件費等の状況該当値テキスト"/>
        <xdr:cNvSpPr txBox="1"/>
      </xdr:nvSpPr>
      <xdr:spPr>
        <a:xfrm>
          <a:off x="5041900" y="1506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126561</xdr:rowOff>
    </xdr:from>
    <xdr:to>
      <xdr:col>19</xdr:col>
      <xdr:colOff>184150</xdr:colOff>
      <xdr:row>88</xdr:row>
      <xdr:rowOff>56711</xdr:rowOff>
    </xdr:to>
    <xdr:sp macro="" textlink="">
      <xdr:nvSpPr>
        <xdr:cNvPr id="212" name="楕円 211"/>
        <xdr:cNvSpPr/>
      </xdr:nvSpPr>
      <xdr:spPr>
        <a:xfrm>
          <a:off x="4064000" y="15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41488</xdr:rowOff>
    </xdr:from>
    <xdr:ext cx="736600" cy="259045"/>
    <xdr:sp macro="" textlink="">
      <xdr:nvSpPr>
        <xdr:cNvPr id="213" name="テキスト ボックス 212"/>
        <xdr:cNvSpPr txBox="1"/>
      </xdr:nvSpPr>
      <xdr:spPr>
        <a:xfrm>
          <a:off x="3733800" y="1512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120368</xdr:rowOff>
    </xdr:from>
    <xdr:to>
      <xdr:col>15</xdr:col>
      <xdr:colOff>133350</xdr:colOff>
      <xdr:row>88</xdr:row>
      <xdr:rowOff>50518</xdr:rowOff>
    </xdr:to>
    <xdr:sp macro="" textlink="">
      <xdr:nvSpPr>
        <xdr:cNvPr id="214" name="楕円 213"/>
        <xdr:cNvSpPr/>
      </xdr:nvSpPr>
      <xdr:spPr>
        <a:xfrm>
          <a:off x="3175000" y="150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35295</xdr:rowOff>
    </xdr:from>
    <xdr:ext cx="762000" cy="259045"/>
    <xdr:sp macro="" textlink="">
      <xdr:nvSpPr>
        <xdr:cNvPr id="215" name="テキスト ボックス 214"/>
        <xdr:cNvSpPr txBox="1"/>
      </xdr:nvSpPr>
      <xdr:spPr>
        <a:xfrm>
          <a:off x="2844800" y="1512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165136</xdr:rowOff>
    </xdr:from>
    <xdr:to>
      <xdr:col>11</xdr:col>
      <xdr:colOff>82550</xdr:colOff>
      <xdr:row>87</xdr:row>
      <xdr:rowOff>95286</xdr:rowOff>
    </xdr:to>
    <xdr:sp macro="" textlink="">
      <xdr:nvSpPr>
        <xdr:cNvPr id="216" name="楕円 215"/>
        <xdr:cNvSpPr/>
      </xdr:nvSpPr>
      <xdr:spPr>
        <a:xfrm>
          <a:off x="2286000" y="149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80063</xdr:rowOff>
    </xdr:from>
    <xdr:ext cx="762000" cy="259045"/>
    <xdr:sp macro="" textlink="">
      <xdr:nvSpPr>
        <xdr:cNvPr id="217" name="テキスト ボックス 216"/>
        <xdr:cNvSpPr txBox="1"/>
      </xdr:nvSpPr>
      <xdr:spPr>
        <a:xfrm>
          <a:off x="1955800" y="1499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106781</xdr:rowOff>
    </xdr:from>
    <xdr:to>
      <xdr:col>7</xdr:col>
      <xdr:colOff>31750</xdr:colOff>
      <xdr:row>87</xdr:row>
      <xdr:rowOff>36931</xdr:rowOff>
    </xdr:to>
    <xdr:sp macro="" textlink="">
      <xdr:nvSpPr>
        <xdr:cNvPr id="218" name="楕円 217"/>
        <xdr:cNvSpPr/>
      </xdr:nvSpPr>
      <xdr:spPr>
        <a:xfrm>
          <a:off x="1397000" y="148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21708</xdr:rowOff>
    </xdr:from>
    <xdr:ext cx="762000" cy="259045"/>
    <xdr:sp macro="" textlink="">
      <xdr:nvSpPr>
        <xdr:cNvPr id="219" name="テキスト ボックス 218"/>
        <xdr:cNvSpPr txBox="1"/>
      </xdr:nvSpPr>
      <xdr:spPr>
        <a:xfrm>
          <a:off x="1066800" y="1493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年度からの地域給の導入や諸手当の見直しをはじめとした様々な取組の結果、</a:t>
          </a:r>
          <a:r>
            <a:rPr kumimoji="1" lang="ja-JP" altLang="en-US" sz="1300">
              <a:solidFill>
                <a:schemeClr val="tx1"/>
              </a:solidFill>
              <a:latin typeface="ＭＳ Ｐゴシック" panose="020B0600070205080204" pitchFamily="50" charset="-128"/>
              <a:ea typeface="ＭＳ Ｐゴシック" panose="020B0600070205080204" pitchFamily="50" charset="-128"/>
            </a:rPr>
            <a:t>指数は全国で７番目に低い水準</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給与の特例減額については平成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年度から実施していますが、令和元年度の減額率は、特別職：</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69850</xdr:rowOff>
    </xdr:to>
    <xdr:cxnSp macro="">
      <xdr:nvCxnSpPr>
        <xdr:cNvPr id="246" name="直線コネクタ 245"/>
        <xdr:cNvCxnSpPr/>
      </xdr:nvCxnSpPr>
      <xdr:spPr>
        <a:xfrm flipV="1">
          <a:off x="17018000" y="13961534"/>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48" name="直線コネクタ 24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9"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0" name="直線コネクタ 249"/>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120650</xdr:rowOff>
    </xdr:to>
    <xdr:cxnSp macro="">
      <xdr:nvCxnSpPr>
        <xdr:cNvPr id="251" name="直線コネクタ 250"/>
        <xdr:cNvCxnSpPr/>
      </xdr:nvCxnSpPr>
      <xdr:spPr>
        <a:xfrm>
          <a:off x="16179800" y="151278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2"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3" name="フローチャート: 判断 252"/>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40216</xdr:rowOff>
    </xdr:to>
    <xdr:cxnSp macro="">
      <xdr:nvCxnSpPr>
        <xdr:cNvPr id="254" name="直線コネクタ 253"/>
        <xdr:cNvCxnSpPr/>
      </xdr:nvCxnSpPr>
      <xdr:spPr>
        <a:xfrm>
          <a:off x="15290800" y="150473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5" name="フローチャート: 判断 254"/>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56" name="テキスト ボックス 255"/>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131234</xdr:rowOff>
    </xdr:to>
    <xdr:cxnSp macro="">
      <xdr:nvCxnSpPr>
        <xdr:cNvPr id="257" name="直線コネクタ 256"/>
        <xdr:cNvCxnSpPr/>
      </xdr:nvCxnSpPr>
      <xdr:spPr>
        <a:xfrm>
          <a:off x="14401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10584</xdr:rowOff>
    </xdr:from>
    <xdr:to>
      <xdr:col>73</xdr:col>
      <xdr:colOff>44450</xdr:colOff>
      <xdr:row>86</xdr:row>
      <xdr:rowOff>112184</xdr:rowOff>
    </xdr:to>
    <xdr:sp macro="" textlink="">
      <xdr:nvSpPr>
        <xdr:cNvPr id="258" name="フローチャート: 判断 257"/>
        <xdr:cNvSpPr/>
      </xdr:nvSpPr>
      <xdr:spPr>
        <a:xfrm>
          <a:off x="15240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59" name="テキスト ボックス 258"/>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91016</xdr:rowOff>
    </xdr:to>
    <xdr:cxnSp macro="">
      <xdr:nvCxnSpPr>
        <xdr:cNvPr id="260" name="直線コネクタ 259"/>
        <xdr:cNvCxnSpPr/>
      </xdr:nvCxnSpPr>
      <xdr:spPr>
        <a:xfrm flipV="1">
          <a:off x="13512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1" name="フローチャート: 判断 260"/>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2" name="テキスト ボックス 261"/>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63" name="フローチャート: 判断 262"/>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64" name="テキスト ボックス 263"/>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0" name="楕円 269"/>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1"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2" name="楕円 271"/>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3" name="テキスト ボックス 272"/>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4" name="楕円 273"/>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5" name="テキスト ボックス 274"/>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6" name="楕円 275"/>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77" name="テキスト ボックス 276"/>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8" name="楕円 277"/>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9" name="テキスト ボックス 278"/>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県土が東西に長く、離島、中山間地域を抱える本県は、行政サービスを実施する上で効率的に実施することが困難な面があることから、国が基準を定めている教員や警察官をはじめとした職員数及び人件費・物件費等の内部管理経費が多くならざるを得ない状況にあります。</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これまで、教員・警察官等を除いた一般行政部門を中心とする職員について、平成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月時点では平成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年度からの累計で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1,146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人の定員削減を実施しました。今後は、令和元年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また国民スポーツ大会について、必要な</a:t>
          </a:r>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人員を別枠で管理し、開催年（令和</a:t>
          </a:r>
          <a:r>
            <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rPr>
            <a:t>12</a:t>
          </a:r>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年）に向け計画的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な職員採用等を進めます。</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2837</xdr:rowOff>
    </xdr:from>
    <xdr:to>
      <xdr:col>81</xdr:col>
      <xdr:colOff>44450</xdr:colOff>
      <xdr:row>66</xdr:row>
      <xdr:rowOff>29223</xdr:rowOff>
    </xdr:to>
    <xdr:cxnSp macro="">
      <xdr:nvCxnSpPr>
        <xdr:cNvPr id="305" name="直線コネクタ 304"/>
        <xdr:cNvCxnSpPr/>
      </xdr:nvCxnSpPr>
      <xdr:spPr>
        <a:xfrm flipV="1">
          <a:off x="17018000" y="10975637"/>
          <a:ext cx="0" cy="369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1300</xdr:rowOff>
    </xdr:from>
    <xdr:ext cx="762000" cy="259045"/>
    <xdr:sp macro="" textlink="">
      <xdr:nvSpPr>
        <xdr:cNvPr id="306" name="定員管理の状況最小値テキスト"/>
        <xdr:cNvSpPr txBox="1"/>
      </xdr:nvSpPr>
      <xdr:spPr>
        <a:xfrm>
          <a:off x="17106900" y="1131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29223</xdr:rowOff>
    </xdr:from>
    <xdr:to>
      <xdr:col>81</xdr:col>
      <xdr:colOff>133350</xdr:colOff>
      <xdr:row>66</xdr:row>
      <xdr:rowOff>29223</xdr:rowOff>
    </xdr:to>
    <xdr:cxnSp macro="">
      <xdr:nvCxnSpPr>
        <xdr:cNvPr id="307" name="直線コネクタ 306"/>
        <xdr:cNvCxnSpPr/>
      </xdr:nvCxnSpPr>
      <xdr:spPr>
        <a:xfrm>
          <a:off x="16929100" y="1134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89214</xdr:rowOff>
    </xdr:from>
    <xdr:ext cx="762000" cy="259045"/>
    <xdr:sp macro="" textlink="">
      <xdr:nvSpPr>
        <xdr:cNvPr id="308" name="定員管理の状況最大値テキスト"/>
        <xdr:cNvSpPr txBox="1"/>
      </xdr:nvSpPr>
      <xdr:spPr>
        <a:xfrm>
          <a:off x="17106900" y="107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2837</xdr:rowOff>
    </xdr:from>
    <xdr:to>
      <xdr:col>81</xdr:col>
      <xdr:colOff>133350</xdr:colOff>
      <xdr:row>64</xdr:row>
      <xdr:rowOff>2837</xdr:rowOff>
    </xdr:to>
    <xdr:cxnSp macro="">
      <xdr:nvCxnSpPr>
        <xdr:cNvPr id="309" name="直線コネクタ 308"/>
        <xdr:cNvCxnSpPr/>
      </xdr:nvCxnSpPr>
      <xdr:spPr>
        <a:xfrm>
          <a:off x="16929100" y="1097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49426</xdr:rowOff>
    </xdr:from>
    <xdr:to>
      <xdr:col>81</xdr:col>
      <xdr:colOff>44450</xdr:colOff>
      <xdr:row>65</xdr:row>
      <xdr:rowOff>122347</xdr:rowOff>
    </xdr:to>
    <xdr:cxnSp macro="">
      <xdr:nvCxnSpPr>
        <xdr:cNvPr id="310" name="直線コネクタ 309"/>
        <xdr:cNvCxnSpPr/>
      </xdr:nvCxnSpPr>
      <xdr:spPr>
        <a:xfrm>
          <a:off x="16179800" y="11193676"/>
          <a:ext cx="838200" cy="7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4777</xdr:rowOff>
    </xdr:from>
    <xdr:ext cx="762000" cy="259045"/>
    <xdr:sp macro="" textlink="">
      <xdr:nvSpPr>
        <xdr:cNvPr id="311" name="定員管理の状況平均値テキスト"/>
        <xdr:cNvSpPr txBox="1"/>
      </xdr:nvSpPr>
      <xdr:spPr>
        <a:xfrm>
          <a:off x="17106900" y="1097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159700</xdr:rowOff>
    </xdr:from>
    <xdr:to>
      <xdr:col>81</xdr:col>
      <xdr:colOff>95250</xdr:colOff>
      <xdr:row>65</xdr:row>
      <xdr:rowOff>89850</xdr:rowOff>
    </xdr:to>
    <xdr:sp macro="" textlink="">
      <xdr:nvSpPr>
        <xdr:cNvPr id="312" name="フローチャート: 判断 311"/>
        <xdr:cNvSpPr/>
      </xdr:nvSpPr>
      <xdr:spPr>
        <a:xfrm>
          <a:off x="16967200" y="111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152154</xdr:rowOff>
    </xdr:from>
    <xdr:to>
      <xdr:col>77</xdr:col>
      <xdr:colOff>44450</xdr:colOff>
      <xdr:row>65</xdr:row>
      <xdr:rowOff>49426</xdr:rowOff>
    </xdr:to>
    <xdr:cxnSp macro="">
      <xdr:nvCxnSpPr>
        <xdr:cNvPr id="313" name="直線コネクタ 312"/>
        <xdr:cNvCxnSpPr/>
      </xdr:nvCxnSpPr>
      <xdr:spPr>
        <a:xfrm>
          <a:off x="15290800" y="11124954"/>
          <a:ext cx="889000" cy="6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163350</xdr:rowOff>
    </xdr:from>
    <xdr:to>
      <xdr:col>77</xdr:col>
      <xdr:colOff>95250</xdr:colOff>
      <xdr:row>64</xdr:row>
      <xdr:rowOff>93500</xdr:rowOff>
    </xdr:to>
    <xdr:sp macro="" textlink="">
      <xdr:nvSpPr>
        <xdr:cNvPr id="314" name="フローチャート: 判断 313"/>
        <xdr:cNvSpPr/>
      </xdr:nvSpPr>
      <xdr:spPr>
        <a:xfrm>
          <a:off x="16129000" y="109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103677</xdr:rowOff>
    </xdr:from>
    <xdr:ext cx="736600" cy="259045"/>
    <xdr:sp macro="" textlink="">
      <xdr:nvSpPr>
        <xdr:cNvPr id="315" name="テキスト ボックス 314"/>
        <xdr:cNvSpPr txBox="1"/>
      </xdr:nvSpPr>
      <xdr:spPr>
        <a:xfrm>
          <a:off x="15798800" y="107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135649</xdr:rowOff>
    </xdr:from>
    <xdr:to>
      <xdr:col>72</xdr:col>
      <xdr:colOff>203200</xdr:colOff>
      <xdr:row>64</xdr:row>
      <xdr:rowOff>152154</xdr:rowOff>
    </xdr:to>
    <xdr:cxnSp macro="">
      <xdr:nvCxnSpPr>
        <xdr:cNvPr id="316" name="直線コネクタ 315"/>
        <xdr:cNvCxnSpPr/>
      </xdr:nvCxnSpPr>
      <xdr:spPr>
        <a:xfrm>
          <a:off x="14401800" y="11108449"/>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89898</xdr:rowOff>
    </xdr:from>
    <xdr:to>
      <xdr:col>73</xdr:col>
      <xdr:colOff>44450</xdr:colOff>
      <xdr:row>64</xdr:row>
      <xdr:rowOff>20048</xdr:rowOff>
    </xdr:to>
    <xdr:sp macro="" textlink="">
      <xdr:nvSpPr>
        <xdr:cNvPr id="317" name="フローチャート: 判断 316"/>
        <xdr:cNvSpPr/>
      </xdr:nvSpPr>
      <xdr:spPr>
        <a:xfrm>
          <a:off x="15240000" y="108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30225</xdr:rowOff>
    </xdr:from>
    <xdr:ext cx="762000" cy="259045"/>
    <xdr:sp macro="" textlink="">
      <xdr:nvSpPr>
        <xdr:cNvPr id="318" name="テキスト ボックス 317"/>
        <xdr:cNvSpPr txBox="1"/>
      </xdr:nvSpPr>
      <xdr:spPr>
        <a:xfrm>
          <a:off x="14909800" y="1066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90284</xdr:rowOff>
    </xdr:from>
    <xdr:to>
      <xdr:col>68</xdr:col>
      <xdr:colOff>152400</xdr:colOff>
      <xdr:row>64</xdr:row>
      <xdr:rowOff>135649</xdr:rowOff>
    </xdr:to>
    <xdr:cxnSp macro="">
      <xdr:nvCxnSpPr>
        <xdr:cNvPr id="319" name="直線コネクタ 318"/>
        <xdr:cNvCxnSpPr/>
      </xdr:nvCxnSpPr>
      <xdr:spPr>
        <a:xfrm>
          <a:off x="13512800" y="11063084"/>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57902</xdr:rowOff>
    </xdr:from>
    <xdr:to>
      <xdr:col>68</xdr:col>
      <xdr:colOff>203200</xdr:colOff>
      <xdr:row>63</xdr:row>
      <xdr:rowOff>159502</xdr:rowOff>
    </xdr:to>
    <xdr:sp macro="" textlink="">
      <xdr:nvSpPr>
        <xdr:cNvPr id="320" name="フローチャート: 判断 319"/>
        <xdr:cNvSpPr/>
      </xdr:nvSpPr>
      <xdr:spPr>
        <a:xfrm>
          <a:off x="14351000" y="1085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169679</xdr:rowOff>
    </xdr:from>
    <xdr:ext cx="762000" cy="259045"/>
    <xdr:sp macro="" textlink="">
      <xdr:nvSpPr>
        <xdr:cNvPr id="321" name="テキスト ボックス 320"/>
        <xdr:cNvSpPr txBox="1"/>
      </xdr:nvSpPr>
      <xdr:spPr>
        <a:xfrm>
          <a:off x="14020800" y="1062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103147</xdr:rowOff>
    </xdr:from>
    <xdr:to>
      <xdr:col>64</xdr:col>
      <xdr:colOff>152400</xdr:colOff>
      <xdr:row>60</xdr:row>
      <xdr:rowOff>33297</xdr:rowOff>
    </xdr:to>
    <xdr:sp macro="" textlink="">
      <xdr:nvSpPr>
        <xdr:cNvPr id="322" name="フローチャート: 判断 321"/>
        <xdr:cNvSpPr/>
      </xdr:nvSpPr>
      <xdr:spPr>
        <a:xfrm>
          <a:off x="13462000" y="1021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43474</xdr:rowOff>
    </xdr:from>
    <xdr:ext cx="762000" cy="259045"/>
    <xdr:sp macro="" textlink="">
      <xdr:nvSpPr>
        <xdr:cNvPr id="323" name="テキスト ボックス 322"/>
        <xdr:cNvSpPr txBox="1"/>
      </xdr:nvSpPr>
      <xdr:spPr>
        <a:xfrm>
          <a:off x="13131800" y="998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71547</xdr:rowOff>
    </xdr:from>
    <xdr:to>
      <xdr:col>81</xdr:col>
      <xdr:colOff>95250</xdr:colOff>
      <xdr:row>66</xdr:row>
      <xdr:rowOff>1697</xdr:rowOff>
    </xdr:to>
    <xdr:sp macro="" textlink="">
      <xdr:nvSpPr>
        <xdr:cNvPr id="329" name="楕円 328"/>
        <xdr:cNvSpPr/>
      </xdr:nvSpPr>
      <xdr:spPr>
        <a:xfrm>
          <a:off x="16967200" y="112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138874</xdr:rowOff>
    </xdr:from>
    <xdr:ext cx="762000" cy="259045"/>
    <xdr:sp macro="" textlink="">
      <xdr:nvSpPr>
        <xdr:cNvPr id="330" name="定員管理の状況該当値テキスト"/>
        <xdr:cNvSpPr txBox="1"/>
      </xdr:nvSpPr>
      <xdr:spPr>
        <a:xfrm>
          <a:off x="17106900" y="1111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170076</xdr:rowOff>
    </xdr:from>
    <xdr:to>
      <xdr:col>77</xdr:col>
      <xdr:colOff>95250</xdr:colOff>
      <xdr:row>65</xdr:row>
      <xdr:rowOff>100226</xdr:rowOff>
    </xdr:to>
    <xdr:sp macro="" textlink="">
      <xdr:nvSpPr>
        <xdr:cNvPr id="331" name="楕円 330"/>
        <xdr:cNvSpPr/>
      </xdr:nvSpPr>
      <xdr:spPr>
        <a:xfrm>
          <a:off x="16129000" y="1114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85003</xdr:rowOff>
    </xdr:from>
    <xdr:ext cx="736600" cy="259045"/>
    <xdr:sp macro="" textlink="">
      <xdr:nvSpPr>
        <xdr:cNvPr id="332" name="テキスト ボックス 331"/>
        <xdr:cNvSpPr txBox="1"/>
      </xdr:nvSpPr>
      <xdr:spPr>
        <a:xfrm>
          <a:off x="15798800" y="11229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101354</xdr:rowOff>
    </xdr:from>
    <xdr:to>
      <xdr:col>73</xdr:col>
      <xdr:colOff>44450</xdr:colOff>
      <xdr:row>65</xdr:row>
      <xdr:rowOff>31504</xdr:rowOff>
    </xdr:to>
    <xdr:sp macro="" textlink="">
      <xdr:nvSpPr>
        <xdr:cNvPr id="333" name="楕円 332"/>
        <xdr:cNvSpPr/>
      </xdr:nvSpPr>
      <xdr:spPr>
        <a:xfrm>
          <a:off x="15240000" y="11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16281</xdr:rowOff>
    </xdr:from>
    <xdr:ext cx="762000" cy="259045"/>
    <xdr:sp macro="" textlink="">
      <xdr:nvSpPr>
        <xdr:cNvPr id="334" name="テキスト ボックス 333"/>
        <xdr:cNvSpPr txBox="1"/>
      </xdr:nvSpPr>
      <xdr:spPr>
        <a:xfrm>
          <a:off x="14909800" y="11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84849</xdr:rowOff>
    </xdr:from>
    <xdr:to>
      <xdr:col>68</xdr:col>
      <xdr:colOff>203200</xdr:colOff>
      <xdr:row>65</xdr:row>
      <xdr:rowOff>14999</xdr:rowOff>
    </xdr:to>
    <xdr:sp macro="" textlink="">
      <xdr:nvSpPr>
        <xdr:cNvPr id="335" name="楕円 334"/>
        <xdr:cNvSpPr/>
      </xdr:nvSpPr>
      <xdr:spPr>
        <a:xfrm>
          <a:off x="14351000" y="1105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171226</xdr:rowOff>
    </xdr:from>
    <xdr:ext cx="762000" cy="259045"/>
    <xdr:sp macro="" textlink="">
      <xdr:nvSpPr>
        <xdr:cNvPr id="336" name="テキスト ボックス 335"/>
        <xdr:cNvSpPr txBox="1"/>
      </xdr:nvSpPr>
      <xdr:spPr>
        <a:xfrm>
          <a:off x="14020800" y="1114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39484</xdr:rowOff>
    </xdr:from>
    <xdr:to>
      <xdr:col>64</xdr:col>
      <xdr:colOff>152400</xdr:colOff>
      <xdr:row>64</xdr:row>
      <xdr:rowOff>141084</xdr:rowOff>
    </xdr:to>
    <xdr:sp macro="" textlink="">
      <xdr:nvSpPr>
        <xdr:cNvPr id="337" name="楕円 336"/>
        <xdr:cNvSpPr/>
      </xdr:nvSpPr>
      <xdr:spPr>
        <a:xfrm>
          <a:off x="13462000" y="110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125861</xdr:rowOff>
    </xdr:from>
    <xdr:ext cx="762000" cy="259045"/>
    <xdr:sp macro="" textlink="">
      <xdr:nvSpPr>
        <xdr:cNvPr id="338" name="テキスト ボックス 337"/>
        <xdr:cNvSpPr txBox="1"/>
      </xdr:nvSpPr>
      <xdr:spPr>
        <a:xfrm>
          <a:off x="13131800" y="1109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過去に道路整備などの社会資本の整備を推進してきた結果、生活・社会基盤の整備水準は相当程度向上してきたものの、その財源である県債残高や公債費負担が財政運営に重くのしかかっています。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このような状況において、財政健全化のため県債の新規発行の抑制や執行節減により生じた財源を活用</a:t>
          </a:r>
          <a:r>
            <a:rPr kumimoji="1" lang="ja-JP" altLang="en-US" sz="1300">
              <a:solidFill>
                <a:schemeClr val="tx1"/>
              </a:solidFill>
              <a:latin typeface="ＭＳ Ｐゴシック" panose="020B0600070205080204" pitchFamily="50" charset="-128"/>
              <a:ea typeface="ＭＳ Ｐゴシック" panose="020B0600070205080204" pitchFamily="50" charset="-128"/>
            </a:rPr>
            <a:t>した繰上償還（</a:t>
          </a:r>
          <a:r>
            <a:rPr kumimoji="1" lang="en-US" altLang="ja-JP" sz="1300">
              <a:solidFill>
                <a:schemeClr val="tx1"/>
              </a:solidFill>
              <a:latin typeface="ＭＳ Ｐゴシック" panose="020B0600070205080204" pitchFamily="50" charset="-128"/>
              <a:ea typeface="ＭＳ Ｐゴシック" panose="020B0600070205080204" pitchFamily="50" charset="-128"/>
            </a:rPr>
            <a:t>H27</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R1</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a:t>
          </a:r>
          <a:r>
            <a:rPr kumimoji="1" lang="en-US" altLang="ja-JP" sz="1300" baseline="0">
              <a:solidFill>
                <a:schemeClr val="tx1"/>
              </a:solidFill>
              <a:latin typeface="ＭＳ Ｐゴシック" panose="020B0600070205080204" pitchFamily="50" charset="-128"/>
              <a:ea typeface="ＭＳ Ｐゴシック" panose="020B0600070205080204" pitchFamily="50" charset="-128"/>
            </a:rPr>
            <a:t>279</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億円程度</a:t>
          </a:r>
          <a:r>
            <a:rPr kumimoji="1" lang="ja-JP" altLang="en-US" sz="1300">
              <a:solidFill>
                <a:schemeClr val="tx1"/>
              </a:solidFill>
              <a:latin typeface="ＭＳ Ｐゴシック" panose="020B0600070205080204" pitchFamily="50" charset="-128"/>
              <a:ea typeface="ＭＳ Ｐゴシック" panose="020B0600070205080204" pitchFamily="50" charset="-128"/>
            </a:rPr>
            <a:t>）を進めて</a:t>
          </a:r>
          <a:r>
            <a:rPr kumimoji="1" lang="ja-JP" altLang="en-US" sz="1300">
              <a:latin typeface="ＭＳ Ｐゴシック" panose="020B0600070205080204" pitchFamily="50" charset="-128"/>
              <a:ea typeface="ＭＳ Ｐゴシック" panose="020B0600070205080204" pitchFamily="50" charset="-128"/>
            </a:rPr>
            <a:t>きた結果、近年は減少傾向となっており、類似団体平均を下回っています。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今後も、引き続き県債の新規発行の抑制、県債残高の圧縮に努めます。</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3" name="直線コネクタ 35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4" name="テキスト ボックス 35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5" name="直線コネクタ 35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6" name="テキスト ボックス 35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7" name="直線コネクタ 35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8" name="テキスト ボックス 35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59" name="直線コネクタ 35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0" name="テキスト ボックス 35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64" name="直線コネクタ 363"/>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6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66" name="直線コネクタ 36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67"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68" name="直線コネクタ 367"/>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113030</xdr:rowOff>
    </xdr:from>
    <xdr:to>
      <xdr:col>81</xdr:col>
      <xdr:colOff>44450</xdr:colOff>
      <xdr:row>36</xdr:row>
      <xdr:rowOff>161290</xdr:rowOff>
    </xdr:to>
    <xdr:cxnSp macro="">
      <xdr:nvCxnSpPr>
        <xdr:cNvPr id="369" name="直線コネクタ 368"/>
        <xdr:cNvCxnSpPr/>
      </xdr:nvCxnSpPr>
      <xdr:spPr>
        <a:xfrm>
          <a:off x="16179800" y="62852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70"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71" name="フローチャート: 判断 370"/>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113030</xdr:rowOff>
    </xdr:from>
    <xdr:to>
      <xdr:col>77</xdr:col>
      <xdr:colOff>44450</xdr:colOff>
      <xdr:row>36</xdr:row>
      <xdr:rowOff>137160</xdr:rowOff>
    </xdr:to>
    <xdr:cxnSp macro="">
      <xdr:nvCxnSpPr>
        <xdr:cNvPr id="372" name="直線コネクタ 371"/>
        <xdr:cNvCxnSpPr/>
      </xdr:nvCxnSpPr>
      <xdr:spPr>
        <a:xfrm flipV="1">
          <a:off x="15290800" y="62852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73" name="フローチャート: 判断 37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74" name="テキスト ボックス 37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137160</xdr:rowOff>
    </xdr:from>
    <xdr:to>
      <xdr:col>72</xdr:col>
      <xdr:colOff>203200</xdr:colOff>
      <xdr:row>38</xdr:row>
      <xdr:rowOff>132080</xdr:rowOff>
    </xdr:to>
    <xdr:cxnSp macro="">
      <xdr:nvCxnSpPr>
        <xdr:cNvPr id="375" name="直線コネクタ 374"/>
        <xdr:cNvCxnSpPr/>
      </xdr:nvCxnSpPr>
      <xdr:spPr>
        <a:xfrm flipV="1">
          <a:off x="14401800" y="630936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76" name="フローチャート: 判断 375"/>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77" name="テキスト ボックス 376"/>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42</xdr:row>
      <xdr:rowOff>146050</xdr:rowOff>
    </xdr:to>
    <xdr:cxnSp macro="">
      <xdr:nvCxnSpPr>
        <xdr:cNvPr id="378" name="直線コネクタ 377"/>
        <xdr:cNvCxnSpPr/>
      </xdr:nvCxnSpPr>
      <xdr:spPr>
        <a:xfrm flipV="1">
          <a:off x="13512800" y="664718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79" name="フローチャート: 判断 378"/>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0" name="テキスト ボックス 379"/>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381" name="フローチャート: 判断 380"/>
        <xdr:cNvSpPr/>
      </xdr:nvSpPr>
      <xdr:spPr>
        <a:xfrm>
          <a:off x="13462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382" name="テキスト ボックス 381"/>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388" name="楕円 387"/>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389"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62230</xdr:rowOff>
    </xdr:from>
    <xdr:to>
      <xdr:col>77</xdr:col>
      <xdr:colOff>95250</xdr:colOff>
      <xdr:row>36</xdr:row>
      <xdr:rowOff>163830</xdr:rowOff>
    </xdr:to>
    <xdr:sp macro="" textlink="">
      <xdr:nvSpPr>
        <xdr:cNvPr id="390" name="楕円 389"/>
        <xdr:cNvSpPr/>
      </xdr:nvSpPr>
      <xdr:spPr>
        <a:xfrm>
          <a:off x="16129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2557</xdr:rowOff>
    </xdr:from>
    <xdr:ext cx="736600" cy="259045"/>
    <xdr:sp macro="" textlink="">
      <xdr:nvSpPr>
        <xdr:cNvPr id="391" name="テキスト ボックス 390"/>
        <xdr:cNvSpPr txBox="1"/>
      </xdr:nvSpPr>
      <xdr:spPr>
        <a:xfrm>
          <a:off x="15798800" y="600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86360</xdr:rowOff>
    </xdr:from>
    <xdr:to>
      <xdr:col>73</xdr:col>
      <xdr:colOff>44450</xdr:colOff>
      <xdr:row>37</xdr:row>
      <xdr:rowOff>16510</xdr:rowOff>
    </xdr:to>
    <xdr:sp macro="" textlink="">
      <xdr:nvSpPr>
        <xdr:cNvPr id="392" name="楕円 391"/>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26687</xdr:rowOff>
    </xdr:from>
    <xdr:ext cx="762000" cy="259045"/>
    <xdr:sp macro="" textlink="">
      <xdr:nvSpPr>
        <xdr:cNvPr id="393" name="テキスト ボックス 392"/>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394" name="楕円 393"/>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395" name="テキスト ボックス 394"/>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6" name="楕円 395"/>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7" name="テキスト ボックス 396"/>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一般会計等に係る地方債の現在高は、県債の新規発行の抑制や繰上償還に努めたことにより減少する一方で、将来負担額から控除する充当可能基金額や基準財政需要額算入見込額が減少したこと</a:t>
          </a:r>
          <a:r>
            <a:rPr kumimoji="1" lang="ja-JP" altLang="en-US" sz="1300">
              <a:solidFill>
                <a:schemeClr val="tx1"/>
              </a:solidFill>
              <a:latin typeface="ＭＳ Ｐゴシック" panose="020B0600070205080204" pitchFamily="50" charset="-128"/>
              <a:ea typeface="ＭＳ Ｐゴシック" panose="020B0600070205080204" pitchFamily="50" charset="-128"/>
            </a:rPr>
            <a:t>により、比率は上昇しています。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財政規模が類似している他県の状況も踏まえつつ、県債の新規発行の抑制や繰上償還に取り組み、将来負担比率の改善に努めます。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147447</xdr:rowOff>
    </xdr:from>
    <xdr:to>
      <xdr:col>81</xdr:col>
      <xdr:colOff>44450</xdr:colOff>
      <xdr:row>21</xdr:row>
      <xdr:rowOff>54737</xdr:rowOff>
    </xdr:to>
    <xdr:cxnSp macro="">
      <xdr:nvCxnSpPr>
        <xdr:cNvPr id="423" name="直線コネクタ 422"/>
        <xdr:cNvCxnSpPr/>
      </xdr:nvCxnSpPr>
      <xdr:spPr>
        <a:xfrm flipV="1">
          <a:off x="17018000" y="2376297"/>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26814</xdr:rowOff>
    </xdr:from>
    <xdr:ext cx="762000" cy="259045"/>
    <xdr:sp macro="" textlink="">
      <xdr:nvSpPr>
        <xdr:cNvPr id="424" name="将来負担の状況最小値テキスト"/>
        <xdr:cNvSpPr txBox="1"/>
      </xdr:nvSpPr>
      <xdr:spPr>
        <a:xfrm>
          <a:off x="17106900" y="362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54737</xdr:rowOff>
    </xdr:from>
    <xdr:to>
      <xdr:col>81</xdr:col>
      <xdr:colOff>133350</xdr:colOff>
      <xdr:row>21</xdr:row>
      <xdr:rowOff>54737</xdr:rowOff>
    </xdr:to>
    <xdr:cxnSp macro="">
      <xdr:nvCxnSpPr>
        <xdr:cNvPr id="425" name="直線コネクタ 424"/>
        <xdr:cNvCxnSpPr/>
      </xdr:nvCxnSpPr>
      <xdr:spPr>
        <a:xfrm>
          <a:off x="16929100" y="365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62374</xdr:rowOff>
    </xdr:from>
    <xdr:ext cx="762000" cy="259045"/>
    <xdr:sp macro="" textlink="">
      <xdr:nvSpPr>
        <xdr:cNvPr id="426" name="将来負担の状況最大値テキスト"/>
        <xdr:cNvSpPr txBox="1"/>
      </xdr:nvSpPr>
      <xdr:spPr>
        <a:xfrm>
          <a:off x="17106900" y="211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147447</xdr:rowOff>
    </xdr:from>
    <xdr:to>
      <xdr:col>81</xdr:col>
      <xdr:colOff>133350</xdr:colOff>
      <xdr:row>13</xdr:row>
      <xdr:rowOff>147447</xdr:rowOff>
    </xdr:to>
    <xdr:cxnSp macro="">
      <xdr:nvCxnSpPr>
        <xdr:cNvPr id="427" name="直線コネクタ 426"/>
        <xdr:cNvCxnSpPr/>
      </xdr:nvCxnSpPr>
      <xdr:spPr>
        <a:xfrm>
          <a:off x="16929100" y="237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139446</xdr:rowOff>
    </xdr:from>
    <xdr:to>
      <xdr:col>81</xdr:col>
      <xdr:colOff>44450</xdr:colOff>
      <xdr:row>20</xdr:row>
      <xdr:rowOff>141732</xdr:rowOff>
    </xdr:to>
    <xdr:cxnSp macro="">
      <xdr:nvCxnSpPr>
        <xdr:cNvPr id="428" name="直線コネクタ 427"/>
        <xdr:cNvCxnSpPr/>
      </xdr:nvCxnSpPr>
      <xdr:spPr>
        <a:xfrm>
          <a:off x="16179800" y="339699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141495</xdr:rowOff>
    </xdr:from>
    <xdr:ext cx="762000" cy="259045"/>
    <xdr:sp macro="" textlink="">
      <xdr:nvSpPr>
        <xdr:cNvPr id="429" name="将来負担の状況平均値テキスト"/>
        <xdr:cNvSpPr txBox="1"/>
      </xdr:nvSpPr>
      <xdr:spPr>
        <a:xfrm>
          <a:off x="17106900" y="305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124968</xdr:rowOff>
    </xdr:from>
    <xdr:to>
      <xdr:col>81</xdr:col>
      <xdr:colOff>95250</xdr:colOff>
      <xdr:row>19</xdr:row>
      <xdr:rowOff>55118</xdr:rowOff>
    </xdr:to>
    <xdr:sp macro="" textlink="">
      <xdr:nvSpPr>
        <xdr:cNvPr id="430" name="フローチャート: 判断 429"/>
        <xdr:cNvSpPr/>
      </xdr:nvSpPr>
      <xdr:spPr>
        <a:xfrm>
          <a:off x="16967200" y="321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129794</xdr:rowOff>
    </xdr:from>
    <xdr:to>
      <xdr:col>77</xdr:col>
      <xdr:colOff>44450</xdr:colOff>
      <xdr:row>19</xdr:row>
      <xdr:rowOff>139446</xdr:rowOff>
    </xdr:to>
    <xdr:cxnSp macro="">
      <xdr:nvCxnSpPr>
        <xdr:cNvPr id="431" name="直線コネクタ 430"/>
        <xdr:cNvCxnSpPr/>
      </xdr:nvCxnSpPr>
      <xdr:spPr>
        <a:xfrm>
          <a:off x="15290800" y="33873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59944</xdr:rowOff>
    </xdr:from>
    <xdr:to>
      <xdr:col>77</xdr:col>
      <xdr:colOff>95250</xdr:colOff>
      <xdr:row>17</xdr:row>
      <xdr:rowOff>161544</xdr:rowOff>
    </xdr:to>
    <xdr:sp macro="" textlink="">
      <xdr:nvSpPr>
        <xdr:cNvPr id="432" name="フローチャート: 判断 431"/>
        <xdr:cNvSpPr/>
      </xdr:nvSpPr>
      <xdr:spPr>
        <a:xfrm>
          <a:off x="16129000" y="29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271</xdr:rowOff>
    </xdr:from>
    <xdr:ext cx="736600" cy="259045"/>
    <xdr:sp macro="" textlink="">
      <xdr:nvSpPr>
        <xdr:cNvPr id="433" name="テキスト ボックス 432"/>
        <xdr:cNvSpPr txBox="1"/>
      </xdr:nvSpPr>
      <xdr:spPr>
        <a:xfrm>
          <a:off x="15798800" y="274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23622</xdr:rowOff>
    </xdr:from>
    <xdr:to>
      <xdr:col>72</xdr:col>
      <xdr:colOff>203200</xdr:colOff>
      <xdr:row>19</xdr:row>
      <xdr:rowOff>129794</xdr:rowOff>
    </xdr:to>
    <xdr:cxnSp macro="">
      <xdr:nvCxnSpPr>
        <xdr:cNvPr id="434" name="直線コネクタ 433"/>
        <xdr:cNvCxnSpPr/>
      </xdr:nvCxnSpPr>
      <xdr:spPr>
        <a:xfrm>
          <a:off x="14401800" y="32811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117983</xdr:rowOff>
    </xdr:from>
    <xdr:to>
      <xdr:col>73</xdr:col>
      <xdr:colOff>44450</xdr:colOff>
      <xdr:row>17</xdr:row>
      <xdr:rowOff>48133</xdr:rowOff>
    </xdr:to>
    <xdr:sp macro="" textlink="">
      <xdr:nvSpPr>
        <xdr:cNvPr id="435" name="フローチャート: 判断 434"/>
        <xdr:cNvSpPr/>
      </xdr:nvSpPr>
      <xdr:spPr>
        <a:xfrm>
          <a:off x="15240000" y="286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58310</xdr:rowOff>
    </xdr:from>
    <xdr:ext cx="762000" cy="259045"/>
    <xdr:sp macro="" textlink="">
      <xdr:nvSpPr>
        <xdr:cNvPr id="436" name="テキスト ボックス 435"/>
        <xdr:cNvSpPr txBox="1"/>
      </xdr:nvSpPr>
      <xdr:spPr>
        <a:xfrm>
          <a:off x="14909800" y="263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59944</xdr:rowOff>
    </xdr:from>
    <xdr:to>
      <xdr:col>68</xdr:col>
      <xdr:colOff>152400</xdr:colOff>
      <xdr:row>19</xdr:row>
      <xdr:rowOff>23622</xdr:rowOff>
    </xdr:to>
    <xdr:cxnSp macro="">
      <xdr:nvCxnSpPr>
        <xdr:cNvPr id="437" name="直線コネクタ 436"/>
        <xdr:cNvCxnSpPr/>
      </xdr:nvCxnSpPr>
      <xdr:spPr>
        <a:xfrm>
          <a:off x="13512800" y="31460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118110</xdr:rowOff>
    </xdr:from>
    <xdr:to>
      <xdr:col>68</xdr:col>
      <xdr:colOff>203200</xdr:colOff>
      <xdr:row>16</xdr:row>
      <xdr:rowOff>48260</xdr:rowOff>
    </xdr:to>
    <xdr:sp macro="" textlink="">
      <xdr:nvSpPr>
        <xdr:cNvPr id="438" name="フローチャート: 判断 437"/>
        <xdr:cNvSpPr/>
      </xdr:nvSpPr>
      <xdr:spPr>
        <a:xfrm>
          <a:off x="1435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58437</xdr:rowOff>
    </xdr:from>
    <xdr:ext cx="762000" cy="259045"/>
    <xdr:sp macro="" textlink="">
      <xdr:nvSpPr>
        <xdr:cNvPr id="439" name="テキスト ボックス 438"/>
        <xdr:cNvSpPr txBox="1"/>
      </xdr:nvSpPr>
      <xdr:spPr>
        <a:xfrm>
          <a:off x="14020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129794</xdr:rowOff>
    </xdr:from>
    <xdr:to>
      <xdr:col>64</xdr:col>
      <xdr:colOff>152400</xdr:colOff>
      <xdr:row>19</xdr:row>
      <xdr:rowOff>59944</xdr:rowOff>
    </xdr:to>
    <xdr:sp macro="" textlink="">
      <xdr:nvSpPr>
        <xdr:cNvPr id="440" name="フローチャート: 判断 439"/>
        <xdr:cNvSpPr/>
      </xdr:nvSpPr>
      <xdr:spPr>
        <a:xfrm>
          <a:off x="13462000" y="32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44721</xdr:rowOff>
    </xdr:from>
    <xdr:ext cx="762000" cy="259045"/>
    <xdr:sp macro="" textlink="">
      <xdr:nvSpPr>
        <xdr:cNvPr id="441" name="テキスト ボックス 440"/>
        <xdr:cNvSpPr txBox="1"/>
      </xdr:nvSpPr>
      <xdr:spPr>
        <a:xfrm>
          <a:off x="13131800" y="33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90932</xdr:rowOff>
    </xdr:from>
    <xdr:to>
      <xdr:col>81</xdr:col>
      <xdr:colOff>95250</xdr:colOff>
      <xdr:row>21</xdr:row>
      <xdr:rowOff>21082</xdr:rowOff>
    </xdr:to>
    <xdr:sp macro="" textlink="">
      <xdr:nvSpPr>
        <xdr:cNvPr id="447" name="楕円 446"/>
        <xdr:cNvSpPr/>
      </xdr:nvSpPr>
      <xdr:spPr>
        <a:xfrm>
          <a:off x="16967200" y="35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158259</xdr:rowOff>
    </xdr:from>
    <xdr:ext cx="762000" cy="259045"/>
    <xdr:sp macro="" textlink="">
      <xdr:nvSpPr>
        <xdr:cNvPr id="448" name="将来負担の状況該当値テキスト"/>
        <xdr:cNvSpPr txBox="1"/>
      </xdr:nvSpPr>
      <xdr:spPr>
        <a:xfrm>
          <a:off x="17106900" y="341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88646</xdr:rowOff>
    </xdr:from>
    <xdr:to>
      <xdr:col>77</xdr:col>
      <xdr:colOff>95250</xdr:colOff>
      <xdr:row>20</xdr:row>
      <xdr:rowOff>18796</xdr:rowOff>
    </xdr:to>
    <xdr:sp macro="" textlink="">
      <xdr:nvSpPr>
        <xdr:cNvPr id="449" name="楕円 448"/>
        <xdr:cNvSpPr/>
      </xdr:nvSpPr>
      <xdr:spPr>
        <a:xfrm>
          <a:off x="16129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3573</xdr:rowOff>
    </xdr:from>
    <xdr:ext cx="736600" cy="259045"/>
    <xdr:sp macro="" textlink="">
      <xdr:nvSpPr>
        <xdr:cNvPr id="450" name="テキスト ボックス 449"/>
        <xdr:cNvSpPr txBox="1"/>
      </xdr:nvSpPr>
      <xdr:spPr>
        <a:xfrm>
          <a:off x="15798800" y="343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78994</xdr:rowOff>
    </xdr:from>
    <xdr:to>
      <xdr:col>73</xdr:col>
      <xdr:colOff>44450</xdr:colOff>
      <xdr:row>20</xdr:row>
      <xdr:rowOff>9144</xdr:rowOff>
    </xdr:to>
    <xdr:sp macro="" textlink="">
      <xdr:nvSpPr>
        <xdr:cNvPr id="451" name="楕円 450"/>
        <xdr:cNvSpPr/>
      </xdr:nvSpPr>
      <xdr:spPr>
        <a:xfrm>
          <a:off x="152400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165371</xdr:rowOff>
    </xdr:from>
    <xdr:ext cx="762000" cy="259045"/>
    <xdr:sp macro="" textlink="">
      <xdr:nvSpPr>
        <xdr:cNvPr id="452" name="テキスト ボックス 451"/>
        <xdr:cNvSpPr txBox="1"/>
      </xdr:nvSpPr>
      <xdr:spPr>
        <a:xfrm>
          <a:off x="149098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144272</xdr:rowOff>
    </xdr:from>
    <xdr:to>
      <xdr:col>68</xdr:col>
      <xdr:colOff>203200</xdr:colOff>
      <xdr:row>19</xdr:row>
      <xdr:rowOff>74422</xdr:rowOff>
    </xdr:to>
    <xdr:sp macro="" textlink="">
      <xdr:nvSpPr>
        <xdr:cNvPr id="453" name="楕円 452"/>
        <xdr:cNvSpPr/>
      </xdr:nvSpPr>
      <xdr:spPr>
        <a:xfrm>
          <a:off x="14351000" y="3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59199</xdr:rowOff>
    </xdr:from>
    <xdr:ext cx="762000" cy="259045"/>
    <xdr:sp macro="" textlink="">
      <xdr:nvSpPr>
        <xdr:cNvPr id="454" name="テキスト ボックス 453"/>
        <xdr:cNvSpPr txBox="1"/>
      </xdr:nvSpPr>
      <xdr:spPr>
        <a:xfrm>
          <a:off x="14020800" y="33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9144</xdr:rowOff>
    </xdr:from>
    <xdr:to>
      <xdr:col>64</xdr:col>
      <xdr:colOff>152400</xdr:colOff>
      <xdr:row>18</xdr:row>
      <xdr:rowOff>110744</xdr:rowOff>
    </xdr:to>
    <xdr:sp macro="" textlink="">
      <xdr:nvSpPr>
        <xdr:cNvPr id="455" name="楕円 454"/>
        <xdr:cNvSpPr/>
      </xdr:nvSpPr>
      <xdr:spPr>
        <a:xfrm>
          <a:off x="13462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120921</xdr:rowOff>
    </xdr:from>
    <xdr:ext cx="762000" cy="259045"/>
    <xdr:sp macro="" textlink="">
      <xdr:nvSpPr>
        <xdr:cNvPr id="456" name="テキスト ボックス 455"/>
        <xdr:cNvSpPr txBox="1"/>
      </xdr:nvSpPr>
      <xdr:spPr>
        <a:xfrm>
          <a:off x="13131800" y="286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679,324
670,468
6,708.27
487,188,668
464,501,474
9,478,650
274,324,920
926,197,502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年度からの地域給の導入や諸手当の見直しなどの取組により類似団体平均に近い比率となっています。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これまでに、教員・警察官等を除いた一般行政部門を中心とする職員について、平成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月時点では平成</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年度からの累計で</a:t>
          </a:r>
          <a:r>
            <a:rPr kumimoji="1" lang="en-US" altLang="ja-JP" sz="1050">
              <a:latin typeface="ＭＳ Ｐゴシック" panose="020B0600070205080204" pitchFamily="50" charset="-128"/>
              <a:ea typeface="ＭＳ Ｐゴシック" panose="020B0600070205080204" pitchFamily="50" charset="-128"/>
            </a:rPr>
            <a:t>1,146</a:t>
          </a:r>
          <a:r>
            <a:rPr kumimoji="1" lang="ja-JP" altLang="en-US" sz="1050">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勤務職員及び会計年度任用職員については、毎年度、業務の効率化を図りながら、担うべき業務量に応じて適切な配置を行うこととしています。</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37</xdr:row>
      <xdr:rowOff>146050</xdr:rowOff>
    </xdr:from>
    <xdr:to>
      <xdr:col>24</xdr:col>
      <xdr:colOff>25400</xdr:colOff>
      <xdr:row>40</xdr:row>
      <xdr:rowOff>88900</xdr:rowOff>
    </xdr:to>
    <xdr:cxnSp macro="">
      <xdr:nvCxnSpPr>
        <xdr:cNvPr id="60" name="直線コネクタ 59"/>
        <xdr:cNvCxnSpPr/>
      </xdr:nvCxnSpPr>
      <xdr:spPr>
        <a:xfrm flipV="1">
          <a:off x="4826000" y="648970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1"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2" name="直線コネクタ 61"/>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3" name="人件費最大値テキスト"/>
        <xdr:cNvSpPr txBox="1"/>
      </xdr:nvSpPr>
      <xdr:spPr>
        <a:xfrm>
          <a:off x="4914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37</xdr:row>
      <xdr:rowOff>146050</xdr:rowOff>
    </xdr:from>
    <xdr:to>
      <xdr:col>24</xdr:col>
      <xdr:colOff>114300</xdr:colOff>
      <xdr:row>37</xdr:row>
      <xdr:rowOff>146050</xdr:rowOff>
    </xdr:to>
    <xdr:cxnSp macro="">
      <xdr:nvCxnSpPr>
        <xdr:cNvPr id="64" name="直線コネクタ 63"/>
        <xdr:cNvCxnSpPr/>
      </xdr:nvCxnSpPr>
      <xdr:spPr>
        <a:xfrm>
          <a:off x="4737100" y="648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40</xdr:row>
      <xdr:rowOff>165100</xdr:rowOff>
    </xdr:to>
    <xdr:cxnSp macro="">
      <xdr:nvCxnSpPr>
        <xdr:cNvPr id="65" name="直線コネクタ 64"/>
        <xdr:cNvCxnSpPr/>
      </xdr:nvCxnSpPr>
      <xdr:spPr>
        <a:xfrm flipV="1">
          <a:off x="3987800" y="6946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73677</xdr:rowOff>
    </xdr:from>
    <xdr:ext cx="762000" cy="259045"/>
    <xdr:sp macro="" textlink="">
      <xdr:nvSpPr>
        <xdr:cNvPr id="66" name="人件費平均値テキスト"/>
        <xdr:cNvSpPr txBox="1"/>
      </xdr:nvSpPr>
      <xdr:spPr>
        <a:xfrm>
          <a:off x="4914900" y="658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67" name="フローチャート: 判断 66"/>
        <xdr:cNvSpPr/>
      </xdr:nvSpPr>
      <xdr:spPr>
        <a:xfrm>
          <a:off x="47752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40</xdr:row>
      <xdr:rowOff>165100</xdr:rowOff>
    </xdr:to>
    <xdr:cxnSp macro="">
      <xdr:nvCxnSpPr>
        <xdr:cNvPr id="68" name="直線コネクタ 67"/>
        <xdr:cNvCxnSpPr/>
      </xdr:nvCxnSpPr>
      <xdr:spPr>
        <a:xfrm>
          <a:off x="3098800" y="6794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69" name="フローチャート: 判断 68"/>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70" name="テキスト ボックス 69"/>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39</xdr:row>
      <xdr:rowOff>107950</xdr:rowOff>
    </xdr:to>
    <xdr:cxnSp macro="">
      <xdr:nvCxnSpPr>
        <xdr:cNvPr id="71" name="直線コネクタ 70"/>
        <xdr:cNvCxnSpPr/>
      </xdr:nvCxnSpPr>
      <xdr:spPr>
        <a:xfrm>
          <a:off x="2209800" y="62611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2" name="フローチャート: 判断 71"/>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3" name="テキスト ボックス 72"/>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88900</xdr:rowOff>
    </xdr:from>
    <xdr:to>
      <xdr:col>11</xdr:col>
      <xdr:colOff>9525</xdr:colOff>
      <xdr:row>36</xdr:row>
      <xdr:rowOff>88900</xdr:rowOff>
    </xdr:to>
    <xdr:cxnSp macro="">
      <xdr:nvCxnSpPr>
        <xdr:cNvPr id="74" name="直線コネクタ 73"/>
        <xdr:cNvCxnSpPr/>
      </xdr:nvCxnSpPr>
      <xdr:spPr>
        <a:xfrm>
          <a:off x="1320800" y="55753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57150</xdr:rowOff>
    </xdr:from>
    <xdr:to>
      <xdr:col>11</xdr:col>
      <xdr:colOff>60325</xdr:colOff>
      <xdr:row>35</xdr:row>
      <xdr:rowOff>158750</xdr:rowOff>
    </xdr:to>
    <xdr:sp macro="" textlink="">
      <xdr:nvSpPr>
        <xdr:cNvPr id="75" name="フローチャート: 判断 74"/>
        <xdr:cNvSpPr/>
      </xdr:nvSpPr>
      <xdr:spPr>
        <a:xfrm>
          <a:off x="2159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76" name="テキスト ボックス 75"/>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77" name="フローチャート: 判断 76"/>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8" name="テキスト ボックス 77"/>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4" name="楕円 83"/>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5" name="人件費該当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6" name="楕円 85"/>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7" name="テキスト ボックス 86"/>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8" name="楕円 87"/>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89" name="テキスト ボックス 88"/>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0" name="楕円 89"/>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1" name="テキスト ボックス 90"/>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38100</xdr:rowOff>
    </xdr:from>
    <xdr:to>
      <xdr:col>6</xdr:col>
      <xdr:colOff>171450</xdr:colOff>
      <xdr:row>32</xdr:row>
      <xdr:rowOff>139700</xdr:rowOff>
    </xdr:to>
    <xdr:sp macro="" textlink="">
      <xdr:nvSpPr>
        <xdr:cNvPr id="92" name="楕円 91"/>
        <xdr:cNvSpPr/>
      </xdr:nvSpPr>
      <xdr:spPr>
        <a:xfrm>
          <a:off x="1270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149877</xdr:rowOff>
    </xdr:from>
    <xdr:ext cx="762000" cy="259045"/>
    <xdr:sp macro="" textlink="">
      <xdr:nvSpPr>
        <xdr:cNvPr id="93" name="テキスト ボックス 92"/>
        <xdr:cNvSpPr txBox="1"/>
      </xdr:nvSpPr>
      <xdr:spPr>
        <a:xfrm>
          <a:off x="939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公の施設の管理運営に当たり、平成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年４月から他県に先駆けて指定管理者制度を導入するなどコスト削減に取り組んでいます。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については内部管理事務の集中処理を推進するための外部委託費用等の縮減により類似団体平均を下回っていますが、今後も維持管理経費の縮減のほか、事務の統合・廃止・譲渡などにより、経費の削減を図ります。</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7" name="テキスト ボックス 106"/>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1" name="テキスト ボックス 110"/>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69850</xdr:rowOff>
    </xdr:from>
    <xdr:to>
      <xdr:col>82</xdr:col>
      <xdr:colOff>107950</xdr:colOff>
      <xdr:row>19</xdr:row>
      <xdr:rowOff>127000</xdr:rowOff>
    </xdr:to>
    <xdr:cxnSp macro="">
      <xdr:nvCxnSpPr>
        <xdr:cNvPr id="115" name="直線コネクタ 114"/>
        <xdr:cNvCxnSpPr/>
      </xdr:nvCxnSpPr>
      <xdr:spPr>
        <a:xfrm flipV="1">
          <a:off x="16510000" y="247015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99077</xdr:rowOff>
    </xdr:from>
    <xdr:ext cx="762000" cy="259045"/>
    <xdr:sp macro="" textlink="">
      <xdr:nvSpPr>
        <xdr:cNvPr id="116" name="物件費最小値テキスト"/>
        <xdr:cNvSpPr txBox="1"/>
      </xdr:nvSpPr>
      <xdr:spPr>
        <a:xfrm>
          <a:off x="16598900" y="33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127000</xdr:rowOff>
    </xdr:from>
    <xdr:to>
      <xdr:col>82</xdr:col>
      <xdr:colOff>196850</xdr:colOff>
      <xdr:row>19</xdr:row>
      <xdr:rowOff>127000</xdr:rowOff>
    </xdr:to>
    <xdr:cxnSp macro="">
      <xdr:nvCxnSpPr>
        <xdr:cNvPr id="117" name="直線コネクタ 116"/>
        <xdr:cNvCxnSpPr/>
      </xdr:nvCxnSpPr>
      <xdr:spPr>
        <a:xfrm>
          <a:off x="16421100" y="338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156227</xdr:rowOff>
    </xdr:from>
    <xdr:ext cx="762000" cy="259045"/>
    <xdr:sp macro="" textlink="">
      <xdr:nvSpPr>
        <xdr:cNvPr id="118" name="物件費最大値テキスト"/>
        <xdr:cNvSpPr txBox="1"/>
      </xdr:nvSpPr>
      <xdr:spPr>
        <a:xfrm>
          <a:off x="16598900" y="221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69850</xdr:rowOff>
    </xdr:from>
    <xdr:to>
      <xdr:col>82</xdr:col>
      <xdr:colOff>196850</xdr:colOff>
      <xdr:row>14</xdr:row>
      <xdr:rowOff>69850</xdr:rowOff>
    </xdr:to>
    <xdr:cxnSp macro="">
      <xdr:nvCxnSpPr>
        <xdr:cNvPr id="119" name="直線コネクタ 118"/>
        <xdr:cNvCxnSpPr/>
      </xdr:nvCxnSpPr>
      <xdr:spPr>
        <a:xfrm>
          <a:off x="16421100" y="247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127000</xdr:rowOff>
    </xdr:from>
    <xdr:to>
      <xdr:col>82</xdr:col>
      <xdr:colOff>107950</xdr:colOff>
      <xdr:row>14</xdr:row>
      <xdr:rowOff>69850</xdr:rowOff>
    </xdr:to>
    <xdr:cxnSp macro="">
      <xdr:nvCxnSpPr>
        <xdr:cNvPr id="120" name="直線コネクタ 119"/>
        <xdr:cNvCxnSpPr/>
      </xdr:nvCxnSpPr>
      <xdr:spPr>
        <a:xfrm>
          <a:off x="15671800" y="2355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1"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2" name="フローチャート: 判断 121"/>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127000</xdr:rowOff>
    </xdr:to>
    <xdr:cxnSp macro="">
      <xdr:nvCxnSpPr>
        <xdr:cNvPr id="123" name="直線コネクタ 122"/>
        <xdr:cNvCxnSpPr/>
      </xdr:nvCxnSpPr>
      <xdr:spPr>
        <a:xfrm>
          <a:off x="14782800" y="229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24" name="フローチャート: 判断 123"/>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25" name="テキスト ボックス 124"/>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69850</xdr:rowOff>
    </xdr:to>
    <xdr:cxnSp macro="">
      <xdr:nvCxnSpPr>
        <xdr:cNvPr id="126" name="直線コネクタ 125"/>
        <xdr:cNvCxnSpPr/>
      </xdr:nvCxnSpPr>
      <xdr:spPr>
        <a:xfrm>
          <a:off x="13893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27" name="フローチャート: 判断 126"/>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28" name="テキスト ボックス 127"/>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12700</xdr:rowOff>
    </xdr:from>
    <xdr:to>
      <xdr:col>69</xdr:col>
      <xdr:colOff>92075</xdr:colOff>
      <xdr:row>13</xdr:row>
      <xdr:rowOff>69850</xdr:rowOff>
    </xdr:to>
    <xdr:cxnSp macro="">
      <xdr:nvCxnSpPr>
        <xdr:cNvPr id="129" name="直線コネクタ 128"/>
        <xdr:cNvCxnSpPr/>
      </xdr:nvCxnSpPr>
      <xdr:spPr>
        <a:xfrm>
          <a:off x="13004800" y="224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0" name="フローチャート: 判断 129"/>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1" name="テキスト ボックス 13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19050</xdr:rowOff>
    </xdr:from>
    <xdr:to>
      <xdr:col>65</xdr:col>
      <xdr:colOff>53975</xdr:colOff>
      <xdr:row>14</xdr:row>
      <xdr:rowOff>120650</xdr:rowOff>
    </xdr:to>
    <xdr:sp macro="" textlink="">
      <xdr:nvSpPr>
        <xdr:cNvPr id="132" name="フローチャート: 判断 131"/>
        <xdr:cNvSpPr/>
      </xdr:nvSpPr>
      <xdr:spPr>
        <a:xfrm>
          <a:off x="12954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105427</xdr:rowOff>
    </xdr:from>
    <xdr:ext cx="762000" cy="259045"/>
    <xdr:sp macro="" textlink="">
      <xdr:nvSpPr>
        <xdr:cNvPr id="133" name="テキスト ボックス 132"/>
        <xdr:cNvSpPr txBox="1"/>
      </xdr:nvSpPr>
      <xdr:spPr>
        <a:xfrm>
          <a:off x="126238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39" name="楕円 138"/>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99077</xdr:rowOff>
    </xdr:from>
    <xdr:ext cx="762000" cy="259045"/>
    <xdr:sp macro="" textlink="">
      <xdr:nvSpPr>
        <xdr:cNvPr id="140" name="物件費該当値テキスト"/>
        <xdr:cNvSpPr txBox="1"/>
      </xdr:nvSpPr>
      <xdr:spPr>
        <a:xfrm>
          <a:off x="16598900" y="232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76200</xdr:rowOff>
    </xdr:from>
    <xdr:to>
      <xdr:col>78</xdr:col>
      <xdr:colOff>120650</xdr:colOff>
      <xdr:row>14</xdr:row>
      <xdr:rowOff>6350</xdr:rowOff>
    </xdr:to>
    <xdr:sp macro="" textlink="">
      <xdr:nvSpPr>
        <xdr:cNvPr id="141" name="楕円 140"/>
        <xdr:cNvSpPr/>
      </xdr:nvSpPr>
      <xdr:spPr>
        <a:xfrm>
          <a:off x="15621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16527</xdr:rowOff>
    </xdr:from>
    <xdr:ext cx="736600" cy="259045"/>
    <xdr:sp macro="" textlink="">
      <xdr:nvSpPr>
        <xdr:cNvPr id="142" name="テキスト ボックス 141"/>
        <xdr:cNvSpPr txBox="1"/>
      </xdr:nvSpPr>
      <xdr:spPr>
        <a:xfrm>
          <a:off x="15290800" y="20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43" name="楕円 142"/>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44" name="テキスト ボックス 143"/>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45" name="楕円 144"/>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46" name="テキスト ボックス 145"/>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133350</xdr:rowOff>
    </xdr:from>
    <xdr:to>
      <xdr:col>65</xdr:col>
      <xdr:colOff>53975</xdr:colOff>
      <xdr:row>13</xdr:row>
      <xdr:rowOff>63500</xdr:rowOff>
    </xdr:to>
    <xdr:sp macro="" textlink="">
      <xdr:nvSpPr>
        <xdr:cNvPr id="147" name="楕円 146"/>
        <xdr:cNvSpPr/>
      </xdr:nvSpPr>
      <xdr:spPr>
        <a:xfrm>
          <a:off x="12954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73677</xdr:rowOff>
    </xdr:from>
    <xdr:ext cx="762000" cy="259045"/>
    <xdr:sp macro="" textlink="">
      <xdr:nvSpPr>
        <xdr:cNvPr id="148" name="テキスト ボックス 147"/>
        <xdr:cNvSpPr txBox="1"/>
      </xdr:nvSpPr>
      <xdr:spPr>
        <a:xfrm>
          <a:off x="12623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人口減少・高齢化が進行する本県は、経常収支比率の扶助費分は、類似団体平均を上回っています。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年度から令和元年度にかけて比率が高止まり傾向となっているのは、特定医療費等助成事業費など社会保障関係経費の増加に伴い分子である扶助費が増加していることが主な要因です。</a:t>
          </a:r>
        </a:p>
      </xdr:txBody>
    </xdr:sp>
    <xdr:clientData/>
  </xdr:twoCellAnchor>
  <xdr:oneCellAnchor>
    <xdr:from>
      <xdr:col>3</xdr:col>
      <xdr:colOff>123825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1" name="直線コネクタ 16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2" name="テキスト ボックス 161"/>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3" name="直線コネクタ 16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4" name="テキスト ボックス 16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5" name="直線コネクタ 16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6" name="テキスト ボックス 165"/>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7" name="直線コネクタ 16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8" name="テキスト ボックス 167"/>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69" name="直線コネクタ 16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149860</xdr:rowOff>
    </xdr:from>
    <xdr:to>
      <xdr:col>24</xdr:col>
      <xdr:colOff>25400</xdr:colOff>
      <xdr:row>61</xdr:row>
      <xdr:rowOff>69850</xdr:rowOff>
    </xdr:to>
    <xdr:cxnSp macro="">
      <xdr:nvCxnSpPr>
        <xdr:cNvPr id="172" name="直線コネクタ 171"/>
        <xdr:cNvCxnSpPr/>
      </xdr:nvCxnSpPr>
      <xdr:spPr>
        <a:xfrm flipV="1">
          <a:off x="4826000" y="9065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3"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4" name="直線コネクタ 173"/>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64787</xdr:rowOff>
    </xdr:from>
    <xdr:ext cx="762000" cy="259045"/>
    <xdr:sp macro="" textlink="">
      <xdr:nvSpPr>
        <xdr:cNvPr id="175" name="扶助費最大値テキスト"/>
        <xdr:cNvSpPr txBox="1"/>
      </xdr:nvSpPr>
      <xdr:spPr>
        <a:xfrm>
          <a:off x="4914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149860</xdr:rowOff>
    </xdr:from>
    <xdr:to>
      <xdr:col>24</xdr:col>
      <xdr:colOff>114300</xdr:colOff>
      <xdr:row>52</xdr:row>
      <xdr:rowOff>149860</xdr:rowOff>
    </xdr:to>
    <xdr:cxnSp macro="">
      <xdr:nvCxnSpPr>
        <xdr:cNvPr id="176" name="直線コネクタ 175"/>
        <xdr:cNvCxnSpPr/>
      </xdr:nvCxnSpPr>
      <xdr:spPr>
        <a:xfrm>
          <a:off x="4737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69850</xdr:rowOff>
    </xdr:to>
    <xdr:cxnSp macro="">
      <xdr:nvCxnSpPr>
        <xdr:cNvPr id="177" name="直線コネクタ 176"/>
        <xdr:cNvCxnSpPr/>
      </xdr:nvCxnSpPr>
      <xdr:spPr>
        <a:xfrm>
          <a:off x="3987800" y="1052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81297</xdr:rowOff>
    </xdr:from>
    <xdr:ext cx="762000" cy="259045"/>
    <xdr:sp macro="" textlink="">
      <xdr:nvSpPr>
        <xdr:cNvPr id="178"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79" name="フローチャート: 判断 178"/>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149860</xdr:rowOff>
    </xdr:from>
    <xdr:to>
      <xdr:col>19</xdr:col>
      <xdr:colOff>187325</xdr:colOff>
      <xdr:row>61</xdr:row>
      <xdr:rowOff>69850</xdr:rowOff>
    </xdr:to>
    <xdr:cxnSp macro="">
      <xdr:nvCxnSpPr>
        <xdr:cNvPr id="180" name="直線コネクタ 179"/>
        <xdr:cNvCxnSpPr/>
      </xdr:nvCxnSpPr>
      <xdr:spPr>
        <a:xfrm>
          <a:off x="3098800" y="10436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1" name="フローチャート: 判断 180"/>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2" name="テキスト ボックス 181"/>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58420</xdr:rowOff>
    </xdr:from>
    <xdr:to>
      <xdr:col>15</xdr:col>
      <xdr:colOff>98425</xdr:colOff>
      <xdr:row>60</xdr:row>
      <xdr:rowOff>149860</xdr:rowOff>
    </xdr:to>
    <xdr:cxnSp macro="">
      <xdr:nvCxnSpPr>
        <xdr:cNvPr id="183" name="直線コネクタ 182"/>
        <xdr:cNvCxnSpPr/>
      </xdr:nvCxnSpPr>
      <xdr:spPr>
        <a:xfrm>
          <a:off x="2209800" y="1034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144780</xdr:rowOff>
    </xdr:from>
    <xdr:to>
      <xdr:col>15</xdr:col>
      <xdr:colOff>149225</xdr:colOff>
      <xdr:row>57</xdr:row>
      <xdr:rowOff>74930</xdr:rowOff>
    </xdr:to>
    <xdr:sp macro="" textlink="">
      <xdr:nvSpPr>
        <xdr:cNvPr id="184" name="フローチャート: 判断 183"/>
        <xdr:cNvSpPr/>
      </xdr:nvSpPr>
      <xdr:spPr>
        <a:xfrm>
          <a:off x="3048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85107</xdr:rowOff>
    </xdr:from>
    <xdr:ext cx="762000" cy="259045"/>
    <xdr:sp macro="" textlink="">
      <xdr:nvSpPr>
        <xdr:cNvPr id="185" name="テキスト ボックス 184"/>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60</xdr:row>
      <xdr:rowOff>58420</xdr:rowOff>
    </xdr:to>
    <xdr:cxnSp macro="">
      <xdr:nvCxnSpPr>
        <xdr:cNvPr id="186" name="直線コネクタ 185"/>
        <xdr:cNvCxnSpPr/>
      </xdr:nvCxnSpPr>
      <xdr:spPr>
        <a:xfrm>
          <a:off x="1320800" y="10162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87" name="フローチャート: 判断 186"/>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88" name="テキスト ボックス 187"/>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189" name="フローチャート: 判断 188"/>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190" name="テキスト ボックス 189"/>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196" name="楕円 195"/>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197"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198" name="楕円 197"/>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199" name="テキスト ボックス 198"/>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99060</xdr:rowOff>
    </xdr:from>
    <xdr:to>
      <xdr:col>15</xdr:col>
      <xdr:colOff>149225</xdr:colOff>
      <xdr:row>61</xdr:row>
      <xdr:rowOff>29210</xdr:rowOff>
    </xdr:to>
    <xdr:sp macro="" textlink="">
      <xdr:nvSpPr>
        <xdr:cNvPr id="200" name="楕円 199"/>
        <xdr:cNvSpPr/>
      </xdr:nvSpPr>
      <xdr:spPr>
        <a:xfrm>
          <a:off x="3048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13987</xdr:rowOff>
    </xdr:from>
    <xdr:ext cx="762000" cy="259045"/>
    <xdr:sp macro="" textlink="">
      <xdr:nvSpPr>
        <xdr:cNvPr id="201" name="テキスト ボックス 200"/>
        <xdr:cNvSpPr txBox="1"/>
      </xdr:nvSpPr>
      <xdr:spPr>
        <a:xfrm>
          <a:off x="2717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xdr:rowOff>
    </xdr:from>
    <xdr:to>
      <xdr:col>11</xdr:col>
      <xdr:colOff>60325</xdr:colOff>
      <xdr:row>60</xdr:row>
      <xdr:rowOff>109220</xdr:rowOff>
    </xdr:to>
    <xdr:sp macro="" textlink="">
      <xdr:nvSpPr>
        <xdr:cNvPr id="202" name="楕円 201"/>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93997</xdr:rowOff>
    </xdr:from>
    <xdr:ext cx="762000" cy="259045"/>
    <xdr:sp macro="" textlink="">
      <xdr:nvSpPr>
        <xdr:cNvPr id="203" name="テキスト ボックス 202"/>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04" name="楕円 203"/>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05" name="テキスト ボックス 204"/>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6" name="正方形/長方形 20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7" name="正方形/長方形 20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8" name="正方形/長方形 20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09" name="正方形/長方形 20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0" name="正方形/長方形 20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2" name="正方形/長方形 21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4" name="テキスト ボックス 21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その他のうち主な歳出経費は維持補修費です。</a:t>
          </a:r>
          <a:r>
            <a:rPr kumimoji="1" lang="ja-JP" altLang="en-US" sz="1200">
              <a:latin typeface="ＭＳ Ｐゴシック" panose="020B0600070205080204" pitchFamily="50" charset="-128"/>
              <a:ea typeface="ＭＳ Ｐゴシック" panose="020B0600070205080204" pitchFamily="50" charset="-128"/>
            </a:rPr>
            <a:t>島根県では、公共施設のうち約半数が築後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年以上経過し、今後、大規模修繕や更新の時期を迎えることを見据え、計画的な長寿命化対策事業を進めており、今後も、平成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年に策定した「島根県公共施設等総合管理基本方針」に基づき、公共施設等の長寿命化による財政負担の軽減・平準化や公共施設等の有効活用・適正化に取り組んでいきます。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また、平成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年度以降は国民健康保険特別会計の設置による繰出金の増により、比率が上昇しています。</a:t>
          </a:r>
        </a:p>
      </xdr:txBody>
    </xdr:sp>
    <xdr:clientData/>
  </xdr:twoCellAnchor>
  <xdr:oneCellAnchor>
    <xdr:from>
      <xdr:col>62</xdr:col>
      <xdr:colOff>6350</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7" name="テキスト ボックス 21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8" name="直線コネクタ 21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19" name="テキスト ボックス 218"/>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0" name="直線コネクタ 21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1" name="テキスト ボックス 220"/>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2" name="直線コネクタ 22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3" name="テキスト ボックス 222"/>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4" name="直線コネクタ 22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5" name="テキスト ボックス 224"/>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7" name="テキスト ボックス 226"/>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69850</xdr:rowOff>
    </xdr:from>
    <xdr:to>
      <xdr:col>82</xdr:col>
      <xdr:colOff>107950</xdr:colOff>
      <xdr:row>60</xdr:row>
      <xdr:rowOff>12700</xdr:rowOff>
    </xdr:to>
    <xdr:cxnSp macro="">
      <xdr:nvCxnSpPr>
        <xdr:cNvPr id="229" name="直線コネクタ 228"/>
        <xdr:cNvCxnSpPr/>
      </xdr:nvCxnSpPr>
      <xdr:spPr>
        <a:xfrm flipV="1">
          <a:off x="16510000" y="984250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30"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31" name="直線コネクタ 230"/>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32" name="その他最大値テキスト"/>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69850</xdr:rowOff>
    </xdr:from>
    <xdr:to>
      <xdr:col>82</xdr:col>
      <xdr:colOff>196850</xdr:colOff>
      <xdr:row>57</xdr:row>
      <xdr:rowOff>69850</xdr:rowOff>
    </xdr:to>
    <xdr:cxnSp macro="">
      <xdr:nvCxnSpPr>
        <xdr:cNvPr id="233" name="直線コネクタ 232"/>
        <xdr:cNvCxnSpPr/>
      </xdr:nvCxnSpPr>
      <xdr:spPr>
        <a:xfrm>
          <a:off x="16421100" y="984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92710</xdr:rowOff>
    </xdr:to>
    <xdr:cxnSp macro="">
      <xdr:nvCxnSpPr>
        <xdr:cNvPr id="234" name="直線コネクタ 233"/>
        <xdr:cNvCxnSpPr/>
      </xdr:nvCxnSpPr>
      <xdr:spPr>
        <a:xfrm>
          <a:off x="15671800" y="1016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138447</xdr:rowOff>
    </xdr:from>
    <xdr:ext cx="762000" cy="259045"/>
    <xdr:sp macro="" textlink="">
      <xdr:nvSpPr>
        <xdr:cNvPr id="235" name="その他平均値テキスト"/>
        <xdr:cNvSpPr txBox="1"/>
      </xdr:nvSpPr>
      <xdr:spPr>
        <a:xfrm>
          <a:off x="16598900" y="991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36" name="フローチャート: 判断 235"/>
        <xdr:cNvSpPr/>
      </xdr:nvSpPr>
      <xdr:spPr>
        <a:xfrm>
          <a:off x="16459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59</xdr:row>
      <xdr:rowOff>46990</xdr:rowOff>
    </xdr:to>
    <xdr:cxnSp macro="">
      <xdr:nvCxnSpPr>
        <xdr:cNvPr id="237" name="直線コネクタ 236"/>
        <xdr:cNvCxnSpPr/>
      </xdr:nvCxnSpPr>
      <xdr:spPr>
        <a:xfrm>
          <a:off x="14782800" y="970534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121920</xdr:rowOff>
    </xdr:from>
    <xdr:to>
      <xdr:col>78</xdr:col>
      <xdr:colOff>120650</xdr:colOff>
      <xdr:row>59</xdr:row>
      <xdr:rowOff>52070</xdr:rowOff>
    </xdr:to>
    <xdr:sp macro="" textlink="">
      <xdr:nvSpPr>
        <xdr:cNvPr id="238" name="フローチャート: 判断 237"/>
        <xdr:cNvSpPr/>
      </xdr:nvSpPr>
      <xdr:spPr>
        <a:xfrm>
          <a:off x="15621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62247</xdr:rowOff>
    </xdr:from>
    <xdr:ext cx="736600" cy="259045"/>
    <xdr:sp macro="" textlink="">
      <xdr:nvSpPr>
        <xdr:cNvPr id="239" name="テキスト ボックス 238"/>
        <xdr:cNvSpPr txBox="1"/>
      </xdr:nvSpPr>
      <xdr:spPr>
        <a:xfrm>
          <a:off x="15290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104140</xdr:rowOff>
    </xdr:to>
    <xdr:cxnSp macro="">
      <xdr:nvCxnSpPr>
        <xdr:cNvPr id="240" name="直線コネクタ 239"/>
        <xdr:cNvCxnSpPr/>
      </xdr:nvCxnSpPr>
      <xdr:spPr>
        <a:xfrm>
          <a:off x="13893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1" name="フローチャート: 判断 240"/>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42" name="テキスト ボックス 241"/>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56</xdr:row>
      <xdr:rowOff>12700</xdr:rowOff>
    </xdr:to>
    <xdr:cxnSp macro="">
      <xdr:nvCxnSpPr>
        <xdr:cNvPr id="243" name="直線コネクタ 242"/>
        <xdr:cNvCxnSpPr/>
      </xdr:nvCxnSpPr>
      <xdr:spPr>
        <a:xfrm>
          <a:off x="13004800" y="9476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156210</xdr:rowOff>
    </xdr:from>
    <xdr:to>
      <xdr:col>69</xdr:col>
      <xdr:colOff>142875</xdr:colOff>
      <xdr:row>54</xdr:row>
      <xdr:rowOff>86360</xdr:rowOff>
    </xdr:to>
    <xdr:sp macro="" textlink="">
      <xdr:nvSpPr>
        <xdr:cNvPr id="244" name="フローチャート: 判断 243"/>
        <xdr:cNvSpPr/>
      </xdr:nvSpPr>
      <xdr:spPr>
        <a:xfrm>
          <a:off x="13843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45" name="テキスト ボックス 244"/>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46" name="フローチャート: 判断 245"/>
        <xdr:cNvSpPr/>
      </xdr:nvSpPr>
      <xdr:spPr>
        <a:xfrm>
          <a:off x="12954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47" name="テキスト ボックス 246"/>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8" name="テキスト ボックス 24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49" name="テキスト ボックス 24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0" name="テキスト ボックス 24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1" name="テキスト ボックス 25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2" name="テキスト ボックス 25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53" name="楕円 252"/>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121937</xdr:rowOff>
    </xdr:from>
    <xdr:ext cx="762000" cy="259045"/>
    <xdr:sp macro="" textlink="">
      <xdr:nvSpPr>
        <xdr:cNvPr id="254" name="その他該当値テキスト"/>
        <xdr:cNvSpPr txBox="1"/>
      </xdr:nvSpPr>
      <xdr:spPr>
        <a:xfrm>
          <a:off x="16598900" y="100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55" name="楕円 254"/>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56" name="テキスト ボックス 255"/>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57" name="楕円 256"/>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8" name="テキスト ボックス 257"/>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59" name="楕円 258"/>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0" name="テキスト ボックス 259"/>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61" name="楕円 260"/>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62" name="テキスト ボックス 261"/>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3" name="正方形/長方形 26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4" name="正方形/長方形 26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5" name="正方形/長方形 26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6" name="正方形/長方形 26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7" name="正方形/長方形 26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8" name="正方形/長方形 26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69" name="正方形/長方形 26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0" name="正方形/長方形 26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1" name="テキスト ボックス 27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本県は制度融資を預託方式で実施しているため貸付金額が大きく経常収支比率の補助費等分の割合は相対的に低くなり、類似団体平均を下回っています。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保育所等運営支援事業費など社会保障関係経費の増による補助費の増加により</a:t>
          </a:r>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年度まで比率は上昇傾向にありましたが、平成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国民健康保険特別会計の設置による補助費の減少（繰出金の増加）により比率が下降しました。令和元年度は、幼児教育無償化に伴うシステム改修費の補助費が増加したことなどにより比率が上昇しました。</a:t>
          </a:r>
        </a:p>
      </xdr:txBody>
    </xdr:sp>
    <xdr:clientData/>
  </xdr:twoCellAnchor>
  <xdr:oneCellAnchor>
    <xdr:from>
      <xdr:col>62</xdr:col>
      <xdr:colOff>6350</xdr:colOff>
      <xdr:row>29</xdr:row>
      <xdr:rowOff>107950</xdr:rowOff>
    </xdr:from>
    <xdr:ext cx="298543" cy="225703"/>
    <xdr:sp macro="" textlink="">
      <xdr:nvSpPr>
        <xdr:cNvPr id="272" name="テキスト ボックス 27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3" name="直線コネクタ 27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4" name="テキスト ボックス 27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5" name="直線コネクタ 27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6" name="テキスト ボックス 275"/>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77" name="直線コネクタ 27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78" name="テキスト ボックス 277"/>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79" name="直線コネクタ 27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0" name="テキスト ボックス 279"/>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1" name="直線コネクタ 28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2" name="テキスト ボックス 281"/>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3" name="直線コネクタ 28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4" name="テキスト ボックス 283"/>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5" name="直線コネクタ 28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6" name="テキスト ボックス 285"/>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53522</xdr:rowOff>
    </xdr:from>
    <xdr:to>
      <xdr:col>82</xdr:col>
      <xdr:colOff>107950</xdr:colOff>
      <xdr:row>40</xdr:row>
      <xdr:rowOff>143328</xdr:rowOff>
    </xdr:to>
    <xdr:cxnSp macro="">
      <xdr:nvCxnSpPr>
        <xdr:cNvPr id="290" name="直線コネクタ 289"/>
        <xdr:cNvCxnSpPr/>
      </xdr:nvCxnSpPr>
      <xdr:spPr>
        <a:xfrm flipV="1">
          <a:off x="16510000" y="5711372"/>
          <a:ext cx="0" cy="128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115405</xdr:rowOff>
    </xdr:from>
    <xdr:ext cx="762000" cy="259045"/>
    <xdr:sp macro="" textlink="">
      <xdr:nvSpPr>
        <xdr:cNvPr id="291"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143328</xdr:rowOff>
    </xdr:from>
    <xdr:to>
      <xdr:col>82</xdr:col>
      <xdr:colOff>196850</xdr:colOff>
      <xdr:row>40</xdr:row>
      <xdr:rowOff>143328</xdr:rowOff>
    </xdr:to>
    <xdr:cxnSp macro="">
      <xdr:nvCxnSpPr>
        <xdr:cNvPr id="292" name="直線コネクタ 291"/>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139899</xdr:rowOff>
    </xdr:from>
    <xdr:ext cx="762000" cy="259045"/>
    <xdr:sp macro="" textlink="">
      <xdr:nvSpPr>
        <xdr:cNvPr id="293" name="補助費等最大値テキスト"/>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53522</xdr:rowOff>
    </xdr:from>
    <xdr:to>
      <xdr:col>82</xdr:col>
      <xdr:colOff>196850</xdr:colOff>
      <xdr:row>33</xdr:row>
      <xdr:rowOff>53522</xdr:rowOff>
    </xdr:to>
    <xdr:cxnSp macro="">
      <xdr:nvCxnSpPr>
        <xdr:cNvPr id="294" name="直線コネクタ 293"/>
        <xdr:cNvCxnSpPr/>
      </xdr:nvCxnSpPr>
      <xdr:spPr>
        <a:xfrm>
          <a:off x="16421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94343</xdr:rowOff>
    </xdr:from>
    <xdr:to>
      <xdr:col>82</xdr:col>
      <xdr:colOff>107950</xdr:colOff>
      <xdr:row>33</xdr:row>
      <xdr:rowOff>53522</xdr:rowOff>
    </xdr:to>
    <xdr:cxnSp macro="">
      <xdr:nvCxnSpPr>
        <xdr:cNvPr id="295" name="直線コネクタ 294"/>
        <xdr:cNvCxnSpPr/>
      </xdr:nvCxnSpPr>
      <xdr:spPr>
        <a:xfrm>
          <a:off x="15671800" y="55807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64605</xdr:rowOff>
    </xdr:from>
    <xdr:ext cx="762000" cy="259045"/>
    <xdr:sp macro="" textlink="">
      <xdr:nvSpPr>
        <xdr:cNvPr id="296" name="補助費等平均値テキスト"/>
        <xdr:cNvSpPr txBox="1"/>
      </xdr:nvSpPr>
      <xdr:spPr>
        <a:xfrm>
          <a:off x="16598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297" name="フローチャート: 判断 296"/>
        <xdr:cNvSpPr/>
      </xdr:nvSpPr>
      <xdr:spPr>
        <a:xfrm>
          <a:off x="16459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94343</xdr:rowOff>
    </xdr:from>
    <xdr:to>
      <xdr:col>78</xdr:col>
      <xdr:colOff>69850</xdr:colOff>
      <xdr:row>33</xdr:row>
      <xdr:rowOff>69850</xdr:rowOff>
    </xdr:to>
    <xdr:cxnSp macro="">
      <xdr:nvCxnSpPr>
        <xdr:cNvPr id="298" name="直線コネクタ 297"/>
        <xdr:cNvCxnSpPr/>
      </xdr:nvCxnSpPr>
      <xdr:spPr>
        <a:xfrm flipV="1">
          <a:off x="14782800" y="55807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299" name="フローチャート: 判断 298"/>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0" name="テキスト ボックス 299"/>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53522</xdr:rowOff>
    </xdr:from>
    <xdr:to>
      <xdr:col>73</xdr:col>
      <xdr:colOff>180975</xdr:colOff>
      <xdr:row>33</xdr:row>
      <xdr:rowOff>69850</xdr:rowOff>
    </xdr:to>
    <xdr:cxnSp macro="">
      <xdr:nvCxnSpPr>
        <xdr:cNvPr id="301" name="直線コネクタ 300"/>
        <xdr:cNvCxnSpPr/>
      </xdr:nvCxnSpPr>
      <xdr:spPr>
        <a:xfrm>
          <a:off x="13893800" y="5711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157843</xdr:rowOff>
    </xdr:from>
    <xdr:to>
      <xdr:col>74</xdr:col>
      <xdr:colOff>31750</xdr:colOff>
      <xdr:row>37</xdr:row>
      <xdr:rowOff>87993</xdr:rowOff>
    </xdr:to>
    <xdr:sp macro="" textlink="">
      <xdr:nvSpPr>
        <xdr:cNvPr id="302" name="フローチャート: 判断 301"/>
        <xdr:cNvSpPr/>
      </xdr:nvSpPr>
      <xdr:spPr>
        <a:xfrm>
          <a:off x="14732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72770</xdr:rowOff>
    </xdr:from>
    <xdr:ext cx="762000" cy="259045"/>
    <xdr:sp macro="" textlink="">
      <xdr:nvSpPr>
        <xdr:cNvPr id="303" name="テキスト ボックス 302"/>
        <xdr:cNvSpPr txBox="1"/>
      </xdr:nvSpPr>
      <xdr:spPr>
        <a:xfrm>
          <a:off x="14401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110672</xdr:rowOff>
    </xdr:from>
    <xdr:to>
      <xdr:col>69</xdr:col>
      <xdr:colOff>92075</xdr:colOff>
      <xdr:row>33</xdr:row>
      <xdr:rowOff>53522</xdr:rowOff>
    </xdr:to>
    <xdr:cxnSp macro="">
      <xdr:nvCxnSpPr>
        <xdr:cNvPr id="304" name="直線コネクタ 303"/>
        <xdr:cNvCxnSpPr/>
      </xdr:nvCxnSpPr>
      <xdr:spPr>
        <a:xfrm>
          <a:off x="13004800" y="5597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157843</xdr:rowOff>
    </xdr:from>
    <xdr:to>
      <xdr:col>69</xdr:col>
      <xdr:colOff>142875</xdr:colOff>
      <xdr:row>37</xdr:row>
      <xdr:rowOff>87993</xdr:rowOff>
    </xdr:to>
    <xdr:sp macro="" textlink="">
      <xdr:nvSpPr>
        <xdr:cNvPr id="305" name="フローチャート: 判断 304"/>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72770</xdr:rowOff>
    </xdr:from>
    <xdr:ext cx="762000" cy="259045"/>
    <xdr:sp macro="" textlink="">
      <xdr:nvSpPr>
        <xdr:cNvPr id="306" name="テキスト ボックス 305"/>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07" name="フローチャート: 判断 306"/>
        <xdr:cNvSpPr/>
      </xdr:nvSpPr>
      <xdr:spPr>
        <a:xfrm>
          <a:off x="12954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7455</xdr:rowOff>
    </xdr:from>
    <xdr:ext cx="762000" cy="259045"/>
    <xdr:sp macro="" textlink="">
      <xdr:nvSpPr>
        <xdr:cNvPr id="308" name="テキスト ボックス 307"/>
        <xdr:cNvSpPr txBox="1"/>
      </xdr:nvSpPr>
      <xdr:spPr>
        <a:xfrm>
          <a:off x="12623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2722</xdr:rowOff>
    </xdr:from>
    <xdr:to>
      <xdr:col>82</xdr:col>
      <xdr:colOff>158750</xdr:colOff>
      <xdr:row>33</xdr:row>
      <xdr:rowOff>104322</xdr:rowOff>
    </xdr:to>
    <xdr:sp macro="" textlink="">
      <xdr:nvSpPr>
        <xdr:cNvPr id="314" name="楕円 313"/>
        <xdr:cNvSpPr/>
      </xdr:nvSpPr>
      <xdr:spPr>
        <a:xfrm>
          <a:off x="164592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82749</xdr:rowOff>
    </xdr:from>
    <xdr:ext cx="762000" cy="259045"/>
    <xdr:sp macro="" textlink="">
      <xdr:nvSpPr>
        <xdr:cNvPr id="315" name="補助費等該当値テキスト"/>
        <xdr:cNvSpPr txBox="1"/>
      </xdr:nvSpPr>
      <xdr:spPr>
        <a:xfrm>
          <a:off x="16598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43543</xdr:rowOff>
    </xdr:from>
    <xdr:to>
      <xdr:col>78</xdr:col>
      <xdr:colOff>120650</xdr:colOff>
      <xdr:row>32</xdr:row>
      <xdr:rowOff>145143</xdr:rowOff>
    </xdr:to>
    <xdr:sp macro="" textlink="">
      <xdr:nvSpPr>
        <xdr:cNvPr id="316" name="楕円 315"/>
        <xdr:cNvSpPr/>
      </xdr:nvSpPr>
      <xdr:spPr>
        <a:xfrm>
          <a:off x="15621000" y="552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155320</xdr:rowOff>
    </xdr:from>
    <xdr:ext cx="736600" cy="259045"/>
    <xdr:sp macro="" textlink="">
      <xdr:nvSpPr>
        <xdr:cNvPr id="317" name="テキスト ボックス 316"/>
        <xdr:cNvSpPr txBox="1"/>
      </xdr:nvSpPr>
      <xdr:spPr>
        <a:xfrm>
          <a:off x="15290800" y="52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19050</xdr:rowOff>
    </xdr:from>
    <xdr:to>
      <xdr:col>74</xdr:col>
      <xdr:colOff>31750</xdr:colOff>
      <xdr:row>33</xdr:row>
      <xdr:rowOff>120650</xdr:rowOff>
    </xdr:to>
    <xdr:sp macro="" textlink="">
      <xdr:nvSpPr>
        <xdr:cNvPr id="318" name="楕円 317"/>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130827</xdr:rowOff>
    </xdr:from>
    <xdr:ext cx="762000" cy="259045"/>
    <xdr:sp macro="" textlink="">
      <xdr:nvSpPr>
        <xdr:cNvPr id="319" name="テキスト ボックス 318"/>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2722</xdr:rowOff>
    </xdr:from>
    <xdr:to>
      <xdr:col>69</xdr:col>
      <xdr:colOff>142875</xdr:colOff>
      <xdr:row>33</xdr:row>
      <xdr:rowOff>104322</xdr:rowOff>
    </xdr:to>
    <xdr:sp macro="" textlink="">
      <xdr:nvSpPr>
        <xdr:cNvPr id="320" name="楕円 319"/>
        <xdr:cNvSpPr/>
      </xdr:nvSpPr>
      <xdr:spPr>
        <a:xfrm>
          <a:off x="13843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114499</xdr:rowOff>
    </xdr:from>
    <xdr:ext cx="762000" cy="259045"/>
    <xdr:sp macro="" textlink="">
      <xdr:nvSpPr>
        <xdr:cNvPr id="321" name="テキスト ボックス 320"/>
        <xdr:cNvSpPr txBox="1"/>
      </xdr:nvSpPr>
      <xdr:spPr>
        <a:xfrm>
          <a:off x="13512800" y="54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59872</xdr:rowOff>
    </xdr:from>
    <xdr:to>
      <xdr:col>65</xdr:col>
      <xdr:colOff>53975</xdr:colOff>
      <xdr:row>32</xdr:row>
      <xdr:rowOff>161472</xdr:rowOff>
    </xdr:to>
    <xdr:sp macro="" textlink="">
      <xdr:nvSpPr>
        <xdr:cNvPr id="322" name="楕円 321"/>
        <xdr:cNvSpPr/>
      </xdr:nvSpPr>
      <xdr:spPr>
        <a:xfrm>
          <a:off x="12954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199</xdr:rowOff>
    </xdr:from>
    <xdr:ext cx="762000" cy="259045"/>
    <xdr:sp macro="" textlink="">
      <xdr:nvSpPr>
        <xdr:cNvPr id="323" name="テキスト ボックス 322"/>
        <xdr:cNvSpPr txBox="1"/>
      </xdr:nvSpPr>
      <xdr:spPr>
        <a:xfrm>
          <a:off x="12623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県土が東西に長く離島も存在する本県は、社会資本整備が他県に比べて遅れており、県債を財源とした社会資本の整備に積極的に取り組んできた結果</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、類似団体平均を上回っていましたが、平成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年度以降、過去に行った県債の繰上償還の効果により分子が減少し、比率が大きく改善しました。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今後も、県債の新規発行の抑制、県債残高の圧縮に努めます。</a:t>
          </a:r>
        </a:p>
      </xdr:txBody>
    </xdr:sp>
    <xdr:clientData/>
  </xdr:twoCellAnchor>
  <xdr:oneCellAnchor>
    <xdr:from>
      <xdr:col>3</xdr:col>
      <xdr:colOff>123825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6" name="直線コネクタ 33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7" name="テキスト ボックス 336"/>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8" name="直線コネクタ 33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9" name="テキスト ボックス 338"/>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0" name="直線コネクタ 33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1" name="テキスト ボックス 340"/>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2" name="直線コネクタ 34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3" name="テキスト ボックス 342"/>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4" name="直線コネクタ 34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5" name="テキスト ボックス 344"/>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76</xdr:row>
      <xdr:rowOff>12700</xdr:rowOff>
    </xdr:to>
    <xdr:cxnSp macro="">
      <xdr:nvCxnSpPr>
        <xdr:cNvPr id="349" name="直線コネクタ 348"/>
        <xdr:cNvCxnSpPr/>
      </xdr:nvCxnSpPr>
      <xdr:spPr>
        <a:xfrm flipV="1">
          <a:off x="4826000" y="12738100"/>
          <a:ext cx="0" cy="3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156227</xdr:rowOff>
    </xdr:from>
    <xdr:ext cx="762000" cy="259045"/>
    <xdr:sp macro="" textlink="">
      <xdr:nvSpPr>
        <xdr:cNvPr id="350" name="公債費最小値テキスト"/>
        <xdr:cNvSpPr txBox="1"/>
      </xdr:nvSpPr>
      <xdr:spPr>
        <a:xfrm>
          <a:off x="49149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76</xdr:row>
      <xdr:rowOff>12700</xdr:rowOff>
    </xdr:from>
    <xdr:to>
      <xdr:col>24</xdr:col>
      <xdr:colOff>114300</xdr:colOff>
      <xdr:row>76</xdr:row>
      <xdr:rowOff>12700</xdr:rowOff>
    </xdr:to>
    <xdr:cxnSp macro="">
      <xdr:nvCxnSpPr>
        <xdr:cNvPr id="351" name="直線コネクタ 350"/>
        <xdr:cNvCxnSpPr/>
      </xdr:nvCxnSpPr>
      <xdr:spPr>
        <a:xfrm>
          <a:off x="4737100" y="1304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52"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53" name="直線コネクタ 352"/>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77</xdr:row>
      <xdr:rowOff>69850</xdr:rowOff>
    </xdr:to>
    <xdr:cxnSp macro="">
      <xdr:nvCxnSpPr>
        <xdr:cNvPr id="354" name="直線コネクタ 353"/>
        <xdr:cNvCxnSpPr/>
      </xdr:nvCxnSpPr>
      <xdr:spPr>
        <a:xfrm flipV="1">
          <a:off x="3987800" y="13042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168927</xdr:rowOff>
    </xdr:from>
    <xdr:ext cx="762000" cy="259045"/>
    <xdr:sp macro="" textlink="">
      <xdr:nvSpPr>
        <xdr:cNvPr id="355" name="公債費平均値テキスト"/>
        <xdr:cNvSpPr txBox="1"/>
      </xdr:nvSpPr>
      <xdr:spPr>
        <a:xfrm>
          <a:off x="4914900" y="1268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56" name="フローチャート: 判断 355"/>
        <xdr:cNvSpPr/>
      </xdr:nvSpPr>
      <xdr:spPr>
        <a:xfrm>
          <a:off x="47752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80</xdr:row>
      <xdr:rowOff>50800</xdr:rowOff>
    </xdr:to>
    <xdr:cxnSp macro="">
      <xdr:nvCxnSpPr>
        <xdr:cNvPr id="357" name="直線コネクタ 356"/>
        <xdr:cNvCxnSpPr/>
      </xdr:nvCxnSpPr>
      <xdr:spPr>
        <a:xfrm flipV="1">
          <a:off x="3098800" y="132715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76200</xdr:rowOff>
    </xdr:from>
    <xdr:to>
      <xdr:col>20</xdr:col>
      <xdr:colOff>38100</xdr:colOff>
      <xdr:row>77</xdr:row>
      <xdr:rowOff>6350</xdr:rowOff>
    </xdr:to>
    <xdr:sp macro="" textlink="">
      <xdr:nvSpPr>
        <xdr:cNvPr id="358" name="フローチャート: 判断 357"/>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59" name="テキスト ボックス 358"/>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80</xdr:row>
      <xdr:rowOff>50800</xdr:rowOff>
    </xdr:to>
    <xdr:cxnSp macro="">
      <xdr:nvCxnSpPr>
        <xdr:cNvPr id="360" name="直線コネクタ 359"/>
        <xdr:cNvCxnSpPr/>
      </xdr:nvCxnSpPr>
      <xdr:spPr>
        <a:xfrm>
          <a:off x="2209800" y="127762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76200</xdr:rowOff>
    </xdr:from>
    <xdr:to>
      <xdr:col>15</xdr:col>
      <xdr:colOff>149225</xdr:colOff>
      <xdr:row>79</xdr:row>
      <xdr:rowOff>6350</xdr:rowOff>
    </xdr:to>
    <xdr:sp macro="" textlink="">
      <xdr:nvSpPr>
        <xdr:cNvPr id="361" name="フローチャート: 判断 360"/>
        <xdr:cNvSpPr/>
      </xdr:nvSpPr>
      <xdr:spPr>
        <a:xfrm>
          <a:off x="3048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16527</xdr:rowOff>
    </xdr:from>
    <xdr:ext cx="762000" cy="259045"/>
    <xdr:sp macro="" textlink="">
      <xdr:nvSpPr>
        <xdr:cNvPr id="362" name="テキスト ボックス 361"/>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76</xdr:row>
      <xdr:rowOff>12700</xdr:rowOff>
    </xdr:to>
    <xdr:cxnSp macro="">
      <xdr:nvCxnSpPr>
        <xdr:cNvPr id="363" name="直線コネクタ 362"/>
        <xdr:cNvCxnSpPr/>
      </xdr:nvCxnSpPr>
      <xdr:spPr>
        <a:xfrm flipV="1">
          <a:off x="1320800" y="12776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64" name="フローチャート: 判断 363"/>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65" name="テキスト ボックス 364"/>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66" name="フローチャート: 判断 365"/>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67" name="テキスト ボックス 366"/>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73" name="楕円 372"/>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41927</xdr:rowOff>
    </xdr:from>
    <xdr:ext cx="762000" cy="259045"/>
    <xdr:sp macro="" textlink="">
      <xdr:nvSpPr>
        <xdr:cNvPr id="374" name="公債費該当値テキスト"/>
        <xdr:cNvSpPr txBox="1"/>
      </xdr:nvSpPr>
      <xdr:spPr>
        <a:xfrm>
          <a:off x="4914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75" name="楕円 374"/>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6" name="テキスト ボックス 375"/>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0</xdr:rowOff>
    </xdr:from>
    <xdr:to>
      <xdr:col>15</xdr:col>
      <xdr:colOff>149225</xdr:colOff>
      <xdr:row>80</xdr:row>
      <xdr:rowOff>101600</xdr:rowOff>
    </xdr:to>
    <xdr:sp macro="" textlink="">
      <xdr:nvSpPr>
        <xdr:cNvPr id="377" name="楕円 376"/>
        <xdr:cNvSpPr/>
      </xdr:nvSpPr>
      <xdr:spPr>
        <a:xfrm>
          <a:off x="3048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86377</xdr:rowOff>
    </xdr:from>
    <xdr:ext cx="762000" cy="259045"/>
    <xdr:sp macro="" textlink="">
      <xdr:nvSpPr>
        <xdr:cNvPr id="378" name="テキスト ボックス 377"/>
        <xdr:cNvSpPr txBox="1"/>
      </xdr:nvSpPr>
      <xdr:spPr>
        <a:xfrm>
          <a:off x="2717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38100</xdr:rowOff>
    </xdr:from>
    <xdr:to>
      <xdr:col>11</xdr:col>
      <xdr:colOff>60325</xdr:colOff>
      <xdr:row>74</xdr:row>
      <xdr:rowOff>139700</xdr:rowOff>
    </xdr:to>
    <xdr:sp macro="" textlink="">
      <xdr:nvSpPr>
        <xdr:cNvPr id="379" name="楕円 378"/>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149877</xdr:rowOff>
    </xdr:from>
    <xdr:ext cx="762000" cy="259045"/>
    <xdr:sp macro="" textlink="">
      <xdr:nvSpPr>
        <xdr:cNvPr id="380" name="テキスト ボックス 379"/>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1" name="楕円 380"/>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2" name="テキスト ボックス 381"/>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いた経常収支比率は類似団体を下回っており、近年は概ね同水準で推移しています。扶助費等が社会保障費の増などにより増加傾向にありますが、職員の定員管理などにより人件費を抑制していることが主な要因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今後も、令和元年</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月に策定した中期財政運営方針に基づき、民間への業務委託やＡＩ・ＲＰＡの導入等による行政の効率化・最適化やスクラップ・アンド・ビルドの徹底などの取組を進めることとしています。</a:t>
          </a:r>
        </a:p>
      </xdr:txBody>
    </xdr:sp>
    <xdr:clientData/>
  </xdr:twoCellAnchor>
  <xdr:oneCellAnchor>
    <xdr:from>
      <xdr:col>62</xdr:col>
      <xdr:colOff>6350</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5" name="直線コネクタ 39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6" name="テキスト ボックス 395"/>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7" name="直線コネクタ 39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8" name="テキスト ボックス 397"/>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9" name="直線コネクタ 39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0" name="テキスト ボックス 399"/>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1" name="直線コネクタ 40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2" name="テキスト ボックス 401"/>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3" name="直線コネクタ 40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4" name="テキスト ボックス 403"/>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5" name="直線コネクタ 40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6" name="テキスト ボックス 405"/>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64407</xdr:rowOff>
    </xdr:from>
    <xdr:to>
      <xdr:col>82</xdr:col>
      <xdr:colOff>107950</xdr:colOff>
      <xdr:row>80</xdr:row>
      <xdr:rowOff>143329</xdr:rowOff>
    </xdr:to>
    <xdr:cxnSp macro="">
      <xdr:nvCxnSpPr>
        <xdr:cNvPr id="410" name="直線コネクタ 409"/>
        <xdr:cNvCxnSpPr/>
      </xdr:nvCxnSpPr>
      <xdr:spPr>
        <a:xfrm flipV="1">
          <a:off x="16510000" y="12923157"/>
          <a:ext cx="0" cy="93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115406</xdr:rowOff>
    </xdr:from>
    <xdr:ext cx="762000" cy="259045"/>
    <xdr:sp macro="" textlink="">
      <xdr:nvSpPr>
        <xdr:cNvPr id="411" name="公債費以外最小値テキスト"/>
        <xdr:cNvSpPr txBox="1"/>
      </xdr:nvSpPr>
      <xdr:spPr>
        <a:xfrm>
          <a:off x="16598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143329</xdr:rowOff>
    </xdr:from>
    <xdr:to>
      <xdr:col>82</xdr:col>
      <xdr:colOff>196850</xdr:colOff>
      <xdr:row>80</xdr:row>
      <xdr:rowOff>143329</xdr:rowOff>
    </xdr:to>
    <xdr:cxnSp macro="">
      <xdr:nvCxnSpPr>
        <xdr:cNvPr id="412" name="直線コネクタ 411"/>
        <xdr:cNvCxnSpPr/>
      </xdr:nvCxnSpPr>
      <xdr:spPr>
        <a:xfrm>
          <a:off x="16421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150784</xdr:rowOff>
    </xdr:from>
    <xdr:ext cx="762000" cy="259045"/>
    <xdr:sp macro="" textlink="">
      <xdr:nvSpPr>
        <xdr:cNvPr id="413" name="公債費以外最大値テキスト"/>
        <xdr:cNvSpPr txBox="1"/>
      </xdr:nvSpPr>
      <xdr:spPr>
        <a:xfrm>
          <a:off x="16598900" y="1266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64407</xdr:rowOff>
    </xdr:from>
    <xdr:to>
      <xdr:col>82</xdr:col>
      <xdr:colOff>196850</xdr:colOff>
      <xdr:row>75</xdr:row>
      <xdr:rowOff>64407</xdr:rowOff>
    </xdr:to>
    <xdr:cxnSp macro="">
      <xdr:nvCxnSpPr>
        <xdr:cNvPr id="414" name="直線コネクタ 413"/>
        <xdr:cNvCxnSpPr/>
      </xdr:nvCxnSpPr>
      <xdr:spPr>
        <a:xfrm>
          <a:off x="16421100" y="1292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64407</xdr:rowOff>
    </xdr:to>
    <xdr:cxnSp macro="">
      <xdr:nvCxnSpPr>
        <xdr:cNvPr id="415" name="直線コネクタ 414"/>
        <xdr:cNvCxnSpPr/>
      </xdr:nvCxnSpPr>
      <xdr:spPr>
        <a:xfrm>
          <a:off x="15671800" y="128143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23784</xdr:rowOff>
    </xdr:from>
    <xdr:ext cx="762000" cy="259045"/>
    <xdr:sp macro="" textlink="">
      <xdr:nvSpPr>
        <xdr:cNvPr id="416" name="公債費以外平均値テキスト"/>
        <xdr:cNvSpPr txBox="1"/>
      </xdr:nvSpPr>
      <xdr:spPr>
        <a:xfrm>
          <a:off x="16598900" y="13225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51707</xdr:rowOff>
    </xdr:from>
    <xdr:to>
      <xdr:col>82</xdr:col>
      <xdr:colOff>158750</xdr:colOff>
      <xdr:row>77</xdr:row>
      <xdr:rowOff>153307</xdr:rowOff>
    </xdr:to>
    <xdr:sp macro="" textlink="">
      <xdr:nvSpPr>
        <xdr:cNvPr id="417" name="フローチャート: 判断 416"/>
        <xdr:cNvSpPr/>
      </xdr:nvSpPr>
      <xdr:spPr>
        <a:xfrm>
          <a:off x="16459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61685</xdr:rowOff>
    </xdr:from>
    <xdr:to>
      <xdr:col>78</xdr:col>
      <xdr:colOff>69850</xdr:colOff>
      <xdr:row>74</xdr:row>
      <xdr:rowOff>127000</xdr:rowOff>
    </xdr:to>
    <xdr:cxnSp macro="">
      <xdr:nvCxnSpPr>
        <xdr:cNvPr id="418" name="直線コネクタ 417"/>
        <xdr:cNvCxnSpPr/>
      </xdr:nvCxnSpPr>
      <xdr:spPr>
        <a:xfrm>
          <a:off x="14782800" y="12748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19" name="フローチャート: 判断 418"/>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20" name="テキスト ボックス 419"/>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113393</xdr:rowOff>
    </xdr:from>
    <xdr:to>
      <xdr:col>73</xdr:col>
      <xdr:colOff>180975</xdr:colOff>
      <xdr:row>74</xdr:row>
      <xdr:rowOff>61685</xdr:rowOff>
    </xdr:to>
    <xdr:cxnSp macro="">
      <xdr:nvCxnSpPr>
        <xdr:cNvPr id="421" name="直線コネクタ 420"/>
        <xdr:cNvCxnSpPr/>
      </xdr:nvCxnSpPr>
      <xdr:spPr>
        <a:xfrm>
          <a:off x="13893800" y="126292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22" name="フローチャート: 判断 421"/>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23" name="テキスト ボックス 422"/>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45357</xdr:rowOff>
    </xdr:from>
    <xdr:to>
      <xdr:col>69</xdr:col>
      <xdr:colOff>92075</xdr:colOff>
      <xdr:row>73</xdr:row>
      <xdr:rowOff>113393</xdr:rowOff>
    </xdr:to>
    <xdr:cxnSp macro="">
      <xdr:nvCxnSpPr>
        <xdr:cNvPr id="424" name="直線コネクタ 423"/>
        <xdr:cNvCxnSpPr/>
      </xdr:nvCxnSpPr>
      <xdr:spPr>
        <a:xfrm>
          <a:off x="13004800" y="123897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25" name="フローチャート: 判断 424"/>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37391</xdr:rowOff>
    </xdr:from>
    <xdr:ext cx="762000" cy="259045"/>
    <xdr:sp macro="" textlink="">
      <xdr:nvSpPr>
        <xdr:cNvPr id="426" name="テキスト ボックス 425"/>
        <xdr:cNvSpPr txBox="1"/>
      </xdr:nvSpPr>
      <xdr:spPr>
        <a:xfrm>
          <a:off x="13512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43543</xdr:rowOff>
    </xdr:from>
    <xdr:to>
      <xdr:col>65</xdr:col>
      <xdr:colOff>53975</xdr:colOff>
      <xdr:row>74</xdr:row>
      <xdr:rowOff>145143</xdr:rowOff>
    </xdr:to>
    <xdr:sp macro="" textlink="">
      <xdr:nvSpPr>
        <xdr:cNvPr id="427" name="フローチャート: 判断 426"/>
        <xdr:cNvSpPr/>
      </xdr:nvSpPr>
      <xdr:spPr>
        <a:xfrm>
          <a:off x="12954000" y="127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129920</xdr:rowOff>
    </xdr:from>
    <xdr:ext cx="762000" cy="259045"/>
    <xdr:sp macro="" textlink="">
      <xdr:nvSpPr>
        <xdr:cNvPr id="428" name="テキスト ボックス 427"/>
        <xdr:cNvSpPr txBox="1"/>
      </xdr:nvSpPr>
      <xdr:spPr>
        <a:xfrm>
          <a:off x="12623800" y="1281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13607</xdr:rowOff>
    </xdr:from>
    <xdr:to>
      <xdr:col>82</xdr:col>
      <xdr:colOff>158750</xdr:colOff>
      <xdr:row>75</xdr:row>
      <xdr:rowOff>115207</xdr:rowOff>
    </xdr:to>
    <xdr:sp macro="" textlink="">
      <xdr:nvSpPr>
        <xdr:cNvPr id="434" name="楕円 433"/>
        <xdr:cNvSpPr/>
      </xdr:nvSpPr>
      <xdr:spPr>
        <a:xfrm>
          <a:off x="164592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93634</xdr:rowOff>
    </xdr:from>
    <xdr:ext cx="762000" cy="259045"/>
    <xdr:sp macro="" textlink="">
      <xdr:nvSpPr>
        <xdr:cNvPr id="435" name="公債費以外該当値テキスト"/>
        <xdr:cNvSpPr txBox="1"/>
      </xdr:nvSpPr>
      <xdr:spPr>
        <a:xfrm>
          <a:off x="16598900" y="1278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36" name="楕円 435"/>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7" name="テキスト ボックス 43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10885</xdr:rowOff>
    </xdr:from>
    <xdr:to>
      <xdr:col>74</xdr:col>
      <xdr:colOff>31750</xdr:colOff>
      <xdr:row>74</xdr:row>
      <xdr:rowOff>112485</xdr:rowOff>
    </xdr:to>
    <xdr:sp macro="" textlink="">
      <xdr:nvSpPr>
        <xdr:cNvPr id="438" name="楕円 437"/>
        <xdr:cNvSpPr/>
      </xdr:nvSpPr>
      <xdr:spPr>
        <a:xfrm>
          <a:off x="14732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122662</xdr:rowOff>
    </xdr:from>
    <xdr:ext cx="762000" cy="259045"/>
    <xdr:sp macro="" textlink="">
      <xdr:nvSpPr>
        <xdr:cNvPr id="439" name="テキスト ボックス 438"/>
        <xdr:cNvSpPr txBox="1"/>
      </xdr:nvSpPr>
      <xdr:spPr>
        <a:xfrm>
          <a:off x="14401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62593</xdr:rowOff>
    </xdr:from>
    <xdr:to>
      <xdr:col>69</xdr:col>
      <xdr:colOff>142875</xdr:colOff>
      <xdr:row>73</xdr:row>
      <xdr:rowOff>164193</xdr:rowOff>
    </xdr:to>
    <xdr:sp macro="" textlink="">
      <xdr:nvSpPr>
        <xdr:cNvPr id="440" name="楕円 439"/>
        <xdr:cNvSpPr/>
      </xdr:nvSpPr>
      <xdr:spPr>
        <a:xfrm>
          <a:off x="13843000" y="12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2920</xdr:rowOff>
    </xdr:from>
    <xdr:ext cx="762000" cy="259045"/>
    <xdr:sp macro="" textlink="">
      <xdr:nvSpPr>
        <xdr:cNvPr id="441" name="テキスト ボックス 440"/>
        <xdr:cNvSpPr txBox="1"/>
      </xdr:nvSpPr>
      <xdr:spPr>
        <a:xfrm>
          <a:off x="13512800" y="1234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71</xdr:row>
      <xdr:rowOff>166007</xdr:rowOff>
    </xdr:from>
    <xdr:to>
      <xdr:col>65</xdr:col>
      <xdr:colOff>53975</xdr:colOff>
      <xdr:row>72</xdr:row>
      <xdr:rowOff>96157</xdr:rowOff>
    </xdr:to>
    <xdr:sp macro="" textlink="">
      <xdr:nvSpPr>
        <xdr:cNvPr id="442" name="楕円 441"/>
        <xdr:cNvSpPr/>
      </xdr:nvSpPr>
      <xdr:spPr>
        <a:xfrm>
          <a:off x="12954000" y="12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106334</xdr:rowOff>
    </xdr:from>
    <xdr:ext cx="762000" cy="259045"/>
    <xdr:sp macro="" textlink="">
      <xdr:nvSpPr>
        <xdr:cNvPr id="443" name="テキスト ボックス 442"/>
        <xdr:cNvSpPr txBox="1"/>
      </xdr:nvSpPr>
      <xdr:spPr>
        <a:xfrm>
          <a:off x="12623800" y="1210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7930</xdr:rowOff>
    </xdr:from>
    <xdr:to>
      <xdr:col>29</xdr:col>
      <xdr:colOff>127000</xdr:colOff>
      <xdr:row>17</xdr:row>
      <xdr:rowOff>31339</xdr:rowOff>
    </xdr:to>
    <xdr:cxnSp macro="">
      <xdr:nvCxnSpPr>
        <xdr:cNvPr id="43" name="直線コネクタ 42"/>
        <xdr:cNvCxnSpPr/>
      </xdr:nvCxnSpPr>
      <xdr:spPr bwMode="auto">
        <a:xfrm flipV="1">
          <a:off x="5651500" y="2284405"/>
          <a:ext cx="0" cy="7092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3416</xdr:rowOff>
    </xdr:from>
    <xdr:ext cx="762000" cy="259045"/>
    <xdr:sp macro="" textlink="">
      <xdr:nvSpPr>
        <xdr:cNvPr id="44" name="人口1人当たり決算額の推移最小値テキスト130"/>
        <xdr:cNvSpPr txBox="1"/>
      </xdr:nvSpPr>
      <xdr:spPr>
        <a:xfrm>
          <a:off x="5740400" y="296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31339</xdr:rowOff>
    </xdr:from>
    <xdr:to>
      <xdr:col>30</xdr:col>
      <xdr:colOff>25400</xdr:colOff>
      <xdr:row>17</xdr:row>
      <xdr:rowOff>31339</xdr:rowOff>
    </xdr:to>
    <xdr:cxnSp macro="">
      <xdr:nvCxnSpPr>
        <xdr:cNvPr id="45" name="直線コネクタ 44"/>
        <xdr:cNvCxnSpPr/>
      </xdr:nvCxnSpPr>
      <xdr:spPr bwMode="auto">
        <a:xfrm>
          <a:off x="5562600" y="29936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94307</xdr:rowOff>
    </xdr:from>
    <xdr:ext cx="762000" cy="259045"/>
    <xdr:sp macro="" textlink="">
      <xdr:nvSpPr>
        <xdr:cNvPr id="46" name="人口1人当たり決算額の推移最大値テキスト130"/>
        <xdr:cNvSpPr txBox="1"/>
      </xdr:nvSpPr>
      <xdr:spPr>
        <a:xfrm>
          <a:off x="5740400" y="202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7930</xdr:rowOff>
    </xdr:from>
    <xdr:to>
      <xdr:col>30</xdr:col>
      <xdr:colOff>25400</xdr:colOff>
      <xdr:row>13</xdr:row>
      <xdr:rowOff>7930</xdr:rowOff>
    </xdr:to>
    <xdr:cxnSp macro="">
      <xdr:nvCxnSpPr>
        <xdr:cNvPr id="47" name="直線コネクタ 46"/>
        <xdr:cNvCxnSpPr/>
      </xdr:nvCxnSpPr>
      <xdr:spPr bwMode="auto">
        <a:xfrm>
          <a:off x="5562600" y="2284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7930</xdr:rowOff>
    </xdr:from>
    <xdr:to>
      <xdr:col>29</xdr:col>
      <xdr:colOff>127000</xdr:colOff>
      <xdr:row>13</xdr:row>
      <xdr:rowOff>137043</xdr:rowOff>
    </xdr:to>
    <xdr:cxnSp macro="">
      <xdr:nvCxnSpPr>
        <xdr:cNvPr id="48" name="直線コネクタ 47"/>
        <xdr:cNvCxnSpPr/>
      </xdr:nvCxnSpPr>
      <xdr:spPr bwMode="auto">
        <a:xfrm flipV="1">
          <a:off x="5003800" y="2284405"/>
          <a:ext cx="647700" cy="129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44147</xdr:rowOff>
    </xdr:from>
    <xdr:ext cx="762000" cy="259045"/>
    <xdr:sp macro="" textlink="">
      <xdr:nvSpPr>
        <xdr:cNvPr id="49" name="人口1人当たり決算額の推移平均値テキスト130"/>
        <xdr:cNvSpPr txBox="1"/>
      </xdr:nvSpPr>
      <xdr:spPr>
        <a:xfrm>
          <a:off x="5740400" y="26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72070</xdr:rowOff>
    </xdr:from>
    <xdr:to>
      <xdr:col>29</xdr:col>
      <xdr:colOff>177800</xdr:colOff>
      <xdr:row>16</xdr:row>
      <xdr:rowOff>2220</xdr:rowOff>
    </xdr:to>
    <xdr:sp macro="" textlink="">
      <xdr:nvSpPr>
        <xdr:cNvPr id="50" name="フローチャート: 判断 49"/>
        <xdr:cNvSpPr/>
      </xdr:nvSpPr>
      <xdr:spPr bwMode="auto">
        <a:xfrm>
          <a:off x="5600700" y="2691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137043</xdr:rowOff>
    </xdr:from>
    <xdr:to>
      <xdr:col>26</xdr:col>
      <xdr:colOff>50800</xdr:colOff>
      <xdr:row>14</xdr:row>
      <xdr:rowOff>22789</xdr:rowOff>
    </xdr:to>
    <xdr:cxnSp macro="">
      <xdr:nvCxnSpPr>
        <xdr:cNvPr id="51" name="直線コネクタ 50"/>
        <xdr:cNvCxnSpPr/>
      </xdr:nvCxnSpPr>
      <xdr:spPr bwMode="auto">
        <a:xfrm flipV="1">
          <a:off x="4305300" y="2413518"/>
          <a:ext cx="698500" cy="5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146868</xdr:rowOff>
    </xdr:from>
    <xdr:to>
      <xdr:col>26</xdr:col>
      <xdr:colOff>101600</xdr:colOff>
      <xdr:row>16</xdr:row>
      <xdr:rowOff>77018</xdr:rowOff>
    </xdr:to>
    <xdr:sp macro="" textlink="">
      <xdr:nvSpPr>
        <xdr:cNvPr id="52" name="フローチャート: 判断 51"/>
        <xdr:cNvSpPr/>
      </xdr:nvSpPr>
      <xdr:spPr bwMode="auto">
        <a:xfrm>
          <a:off x="4953000" y="2766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61795</xdr:rowOff>
    </xdr:from>
    <xdr:ext cx="736600" cy="259045"/>
    <xdr:sp macro="" textlink="">
      <xdr:nvSpPr>
        <xdr:cNvPr id="53" name="テキスト ボックス 52"/>
        <xdr:cNvSpPr txBox="1"/>
      </xdr:nvSpPr>
      <xdr:spPr>
        <a:xfrm>
          <a:off x="4622800" y="285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22789</xdr:rowOff>
    </xdr:from>
    <xdr:to>
      <xdr:col>22</xdr:col>
      <xdr:colOff>114300</xdr:colOff>
      <xdr:row>14</xdr:row>
      <xdr:rowOff>129042</xdr:rowOff>
    </xdr:to>
    <xdr:cxnSp macro="">
      <xdr:nvCxnSpPr>
        <xdr:cNvPr id="54" name="直線コネクタ 53"/>
        <xdr:cNvCxnSpPr/>
      </xdr:nvCxnSpPr>
      <xdr:spPr bwMode="auto">
        <a:xfrm flipV="1">
          <a:off x="3606800" y="2470714"/>
          <a:ext cx="698500" cy="10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10028</xdr:rowOff>
    </xdr:from>
    <xdr:to>
      <xdr:col>22</xdr:col>
      <xdr:colOff>165100</xdr:colOff>
      <xdr:row>16</xdr:row>
      <xdr:rowOff>111628</xdr:rowOff>
    </xdr:to>
    <xdr:sp macro="" textlink="">
      <xdr:nvSpPr>
        <xdr:cNvPr id="55" name="フローチャート: 判断 54"/>
        <xdr:cNvSpPr/>
      </xdr:nvSpPr>
      <xdr:spPr bwMode="auto">
        <a:xfrm>
          <a:off x="4254500" y="2800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96405</xdr:rowOff>
    </xdr:from>
    <xdr:ext cx="762000" cy="259045"/>
    <xdr:sp macro="" textlink="">
      <xdr:nvSpPr>
        <xdr:cNvPr id="56" name="テキスト ボックス 55"/>
        <xdr:cNvSpPr txBox="1"/>
      </xdr:nvSpPr>
      <xdr:spPr>
        <a:xfrm>
          <a:off x="3924300" y="288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129042</xdr:rowOff>
    </xdr:from>
    <xdr:to>
      <xdr:col>18</xdr:col>
      <xdr:colOff>177800</xdr:colOff>
      <xdr:row>14</xdr:row>
      <xdr:rowOff>140015</xdr:rowOff>
    </xdr:to>
    <xdr:cxnSp macro="">
      <xdr:nvCxnSpPr>
        <xdr:cNvPr id="57" name="直線コネクタ 56"/>
        <xdr:cNvCxnSpPr/>
      </xdr:nvCxnSpPr>
      <xdr:spPr bwMode="auto">
        <a:xfrm flipV="1">
          <a:off x="2908300" y="2576967"/>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83957</xdr:rowOff>
    </xdr:from>
    <xdr:to>
      <xdr:col>19</xdr:col>
      <xdr:colOff>38100</xdr:colOff>
      <xdr:row>17</xdr:row>
      <xdr:rowOff>14107</xdr:rowOff>
    </xdr:to>
    <xdr:sp macro="" textlink="">
      <xdr:nvSpPr>
        <xdr:cNvPr id="58" name="フローチャート: 判断 57"/>
        <xdr:cNvSpPr/>
      </xdr:nvSpPr>
      <xdr:spPr bwMode="auto">
        <a:xfrm>
          <a:off x="3556000" y="2874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170334</xdr:rowOff>
    </xdr:from>
    <xdr:ext cx="762000" cy="259045"/>
    <xdr:sp macro="" textlink="">
      <xdr:nvSpPr>
        <xdr:cNvPr id="59" name="テキスト ボックス 58"/>
        <xdr:cNvSpPr txBox="1"/>
      </xdr:nvSpPr>
      <xdr:spPr>
        <a:xfrm>
          <a:off x="3225800" y="296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170779</xdr:rowOff>
    </xdr:from>
    <xdr:to>
      <xdr:col>15</xdr:col>
      <xdr:colOff>101600</xdr:colOff>
      <xdr:row>19</xdr:row>
      <xdr:rowOff>100929</xdr:rowOff>
    </xdr:to>
    <xdr:sp macro="" textlink="">
      <xdr:nvSpPr>
        <xdr:cNvPr id="60" name="フローチャート: 判断 59"/>
        <xdr:cNvSpPr/>
      </xdr:nvSpPr>
      <xdr:spPr bwMode="auto">
        <a:xfrm>
          <a:off x="2857500" y="3304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85706</xdr:rowOff>
    </xdr:from>
    <xdr:ext cx="762000" cy="259045"/>
    <xdr:sp macro="" textlink="">
      <xdr:nvSpPr>
        <xdr:cNvPr id="61" name="テキスト ボックス 60"/>
        <xdr:cNvSpPr txBox="1"/>
      </xdr:nvSpPr>
      <xdr:spPr>
        <a:xfrm>
          <a:off x="2527300" y="339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128580</xdr:rowOff>
    </xdr:from>
    <xdr:to>
      <xdr:col>29</xdr:col>
      <xdr:colOff>177800</xdr:colOff>
      <xdr:row>13</xdr:row>
      <xdr:rowOff>58730</xdr:rowOff>
    </xdr:to>
    <xdr:sp macro="" textlink="">
      <xdr:nvSpPr>
        <xdr:cNvPr id="67" name="楕円 66"/>
        <xdr:cNvSpPr/>
      </xdr:nvSpPr>
      <xdr:spPr bwMode="auto">
        <a:xfrm>
          <a:off x="5600700" y="223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37157</xdr:rowOff>
    </xdr:from>
    <xdr:ext cx="762000" cy="259045"/>
    <xdr:sp macro="" textlink="">
      <xdr:nvSpPr>
        <xdr:cNvPr id="68" name="人口1人当たり決算額の推移該当値テキスト130"/>
        <xdr:cNvSpPr txBox="1"/>
      </xdr:nvSpPr>
      <xdr:spPr>
        <a:xfrm>
          <a:off x="5740400" y="21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86243</xdr:rowOff>
    </xdr:from>
    <xdr:to>
      <xdr:col>26</xdr:col>
      <xdr:colOff>101600</xdr:colOff>
      <xdr:row>14</xdr:row>
      <xdr:rowOff>16393</xdr:rowOff>
    </xdr:to>
    <xdr:sp macro="" textlink="">
      <xdr:nvSpPr>
        <xdr:cNvPr id="69" name="楕円 68"/>
        <xdr:cNvSpPr/>
      </xdr:nvSpPr>
      <xdr:spPr bwMode="auto">
        <a:xfrm>
          <a:off x="4953000" y="236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26570</xdr:rowOff>
    </xdr:from>
    <xdr:ext cx="736600" cy="259045"/>
    <xdr:sp macro="" textlink="">
      <xdr:nvSpPr>
        <xdr:cNvPr id="70" name="テキスト ボックス 69"/>
        <xdr:cNvSpPr txBox="1"/>
      </xdr:nvSpPr>
      <xdr:spPr>
        <a:xfrm>
          <a:off x="4622800" y="2131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143439</xdr:rowOff>
    </xdr:from>
    <xdr:to>
      <xdr:col>22</xdr:col>
      <xdr:colOff>165100</xdr:colOff>
      <xdr:row>14</xdr:row>
      <xdr:rowOff>73589</xdr:rowOff>
    </xdr:to>
    <xdr:sp macro="" textlink="">
      <xdr:nvSpPr>
        <xdr:cNvPr id="71" name="楕円 70"/>
        <xdr:cNvSpPr/>
      </xdr:nvSpPr>
      <xdr:spPr bwMode="auto">
        <a:xfrm>
          <a:off x="4254500" y="241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83766</xdr:rowOff>
    </xdr:from>
    <xdr:ext cx="762000" cy="259045"/>
    <xdr:sp macro="" textlink="">
      <xdr:nvSpPr>
        <xdr:cNvPr id="72" name="テキスト ボックス 71"/>
        <xdr:cNvSpPr txBox="1"/>
      </xdr:nvSpPr>
      <xdr:spPr>
        <a:xfrm>
          <a:off x="3924300" y="21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78242</xdr:rowOff>
    </xdr:from>
    <xdr:to>
      <xdr:col>19</xdr:col>
      <xdr:colOff>38100</xdr:colOff>
      <xdr:row>15</xdr:row>
      <xdr:rowOff>8392</xdr:rowOff>
    </xdr:to>
    <xdr:sp macro="" textlink="">
      <xdr:nvSpPr>
        <xdr:cNvPr id="73" name="楕円 72"/>
        <xdr:cNvSpPr/>
      </xdr:nvSpPr>
      <xdr:spPr bwMode="auto">
        <a:xfrm>
          <a:off x="3556000" y="2526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18569</xdr:rowOff>
    </xdr:from>
    <xdr:ext cx="762000" cy="259045"/>
    <xdr:sp macro="" textlink="">
      <xdr:nvSpPr>
        <xdr:cNvPr id="74" name="テキスト ボックス 73"/>
        <xdr:cNvSpPr txBox="1"/>
      </xdr:nvSpPr>
      <xdr:spPr>
        <a:xfrm>
          <a:off x="3225800" y="229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89215</xdr:rowOff>
    </xdr:from>
    <xdr:to>
      <xdr:col>15</xdr:col>
      <xdr:colOff>101600</xdr:colOff>
      <xdr:row>15</xdr:row>
      <xdr:rowOff>19365</xdr:rowOff>
    </xdr:to>
    <xdr:sp macro="" textlink="">
      <xdr:nvSpPr>
        <xdr:cNvPr id="75" name="楕円 74"/>
        <xdr:cNvSpPr/>
      </xdr:nvSpPr>
      <xdr:spPr bwMode="auto">
        <a:xfrm>
          <a:off x="2857500" y="253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29542</xdr:rowOff>
    </xdr:from>
    <xdr:ext cx="762000" cy="259045"/>
    <xdr:sp macro="" textlink="">
      <xdr:nvSpPr>
        <xdr:cNvPr id="76" name="テキスト ボックス 75"/>
        <xdr:cNvSpPr txBox="1"/>
      </xdr:nvSpPr>
      <xdr:spPr>
        <a:xfrm>
          <a:off x="2527300" y="230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82560</xdr:rowOff>
    </xdr:from>
    <xdr:to>
      <xdr:col>29</xdr:col>
      <xdr:colOff>127000</xdr:colOff>
      <xdr:row>37</xdr:row>
      <xdr:rowOff>286837</xdr:rowOff>
    </xdr:to>
    <xdr:cxnSp macro="">
      <xdr:nvCxnSpPr>
        <xdr:cNvPr id="104" name="直線コネクタ 103"/>
        <xdr:cNvCxnSpPr/>
      </xdr:nvCxnSpPr>
      <xdr:spPr bwMode="auto">
        <a:xfrm flipV="1">
          <a:off x="5651500" y="6007110"/>
          <a:ext cx="0" cy="14044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258914</xdr:rowOff>
    </xdr:from>
    <xdr:ext cx="762000" cy="259045"/>
    <xdr:sp macro="" textlink="">
      <xdr:nvSpPr>
        <xdr:cNvPr id="105" name="人口1人当たり決算額の推移最小値テキスト445"/>
        <xdr:cNvSpPr txBox="1"/>
      </xdr:nvSpPr>
      <xdr:spPr>
        <a:xfrm>
          <a:off x="5740400" y="738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286837</xdr:rowOff>
    </xdr:from>
    <xdr:to>
      <xdr:col>30</xdr:col>
      <xdr:colOff>25400</xdr:colOff>
      <xdr:row>37</xdr:row>
      <xdr:rowOff>286837</xdr:rowOff>
    </xdr:to>
    <xdr:cxnSp macro="">
      <xdr:nvCxnSpPr>
        <xdr:cNvPr id="106" name="直線コネクタ 105"/>
        <xdr:cNvCxnSpPr/>
      </xdr:nvCxnSpPr>
      <xdr:spPr bwMode="auto">
        <a:xfrm>
          <a:off x="5562600" y="74115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340387</xdr:rowOff>
    </xdr:from>
    <xdr:ext cx="762000" cy="259045"/>
    <xdr:sp macro="" textlink="">
      <xdr:nvSpPr>
        <xdr:cNvPr id="107" name="人口1人当たり決算額の推移最大値テキスト445"/>
        <xdr:cNvSpPr txBox="1"/>
      </xdr:nvSpPr>
      <xdr:spPr>
        <a:xfrm>
          <a:off x="5740400" y="575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82560</xdr:rowOff>
    </xdr:from>
    <xdr:to>
      <xdr:col>30</xdr:col>
      <xdr:colOff>25400</xdr:colOff>
      <xdr:row>33</xdr:row>
      <xdr:rowOff>82560</xdr:rowOff>
    </xdr:to>
    <xdr:cxnSp macro="">
      <xdr:nvCxnSpPr>
        <xdr:cNvPr id="108" name="直線コネクタ 107"/>
        <xdr:cNvCxnSpPr/>
      </xdr:nvCxnSpPr>
      <xdr:spPr bwMode="auto">
        <a:xfrm>
          <a:off x="5562600" y="6007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122886</xdr:rowOff>
    </xdr:from>
    <xdr:to>
      <xdr:col>29</xdr:col>
      <xdr:colOff>127000</xdr:colOff>
      <xdr:row>37</xdr:row>
      <xdr:rowOff>286837</xdr:rowOff>
    </xdr:to>
    <xdr:cxnSp macro="">
      <xdr:nvCxnSpPr>
        <xdr:cNvPr id="109" name="直線コネクタ 108"/>
        <xdr:cNvCxnSpPr/>
      </xdr:nvCxnSpPr>
      <xdr:spPr bwMode="auto">
        <a:xfrm>
          <a:off x="5003800" y="7076136"/>
          <a:ext cx="647700" cy="33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38778</xdr:rowOff>
    </xdr:from>
    <xdr:ext cx="762000" cy="259045"/>
    <xdr:sp macro="" textlink="">
      <xdr:nvSpPr>
        <xdr:cNvPr id="110" name="人口1人当たり決算額の推移平均値テキスト445"/>
        <xdr:cNvSpPr txBox="1"/>
      </xdr:nvSpPr>
      <xdr:spPr>
        <a:xfrm>
          <a:off x="5740400" y="6306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193701</xdr:rowOff>
    </xdr:from>
    <xdr:to>
      <xdr:col>29</xdr:col>
      <xdr:colOff>177800</xdr:colOff>
      <xdr:row>34</xdr:row>
      <xdr:rowOff>295301</xdr:rowOff>
    </xdr:to>
    <xdr:sp macro="" textlink="">
      <xdr:nvSpPr>
        <xdr:cNvPr id="111" name="フローチャート: 判断 110"/>
        <xdr:cNvSpPr/>
      </xdr:nvSpPr>
      <xdr:spPr bwMode="auto">
        <a:xfrm>
          <a:off x="5600700" y="6461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81006</xdr:rowOff>
    </xdr:from>
    <xdr:to>
      <xdr:col>26</xdr:col>
      <xdr:colOff>50800</xdr:colOff>
      <xdr:row>36</xdr:row>
      <xdr:rowOff>122886</xdr:rowOff>
    </xdr:to>
    <xdr:cxnSp macro="">
      <xdr:nvCxnSpPr>
        <xdr:cNvPr id="112" name="直線コネクタ 111"/>
        <xdr:cNvCxnSpPr/>
      </xdr:nvCxnSpPr>
      <xdr:spPr bwMode="auto">
        <a:xfrm>
          <a:off x="4305300" y="6691356"/>
          <a:ext cx="698500" cy="384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33</xdr:row>
      <xdr:rowOff>219852</xdr:rowOff>
    </xdr:from>
    <xdr:to>
      <xdr:col>26</xdr:col>
      <xdr:colOff>101600</xdr:colOff>
      <xdr:row>33</xdr:row>
      <xdr:rowOff>321452</xdr:rowOff>
    </xdr:to>
    <xdr:sp macro="" textlink="">
      <xdr:nvSpPr>
        <xdr:cNvPr id="113" name="フローチャート: 判断 112"/>
        <xdr:cNvSpPr/>
      </xdr:nvSpPr>
      <xdr:spPr bwMode="auto">
        <a:xfrm>
          <a:off x="4953000" y="61444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160179</xdr:rowOff>
    </xdr:from>
    <xdr:ext cx="736600" cy="259045"/>
    <xdr:sp macro="" textlink="">
      <xdr:nvSpPr>
        <xdr:cNvPr id="114" name="テキスト ボックス 113"/>
        <xdr:cNvSpPr txBox="1"/>
      </xdr:nvSpPr>
      <xdr:spPr>
        <a:xfrm>
          <a:off x="4622800" y="5913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81006</xdr:rowOff>
    </xdr:from>
    <xdr:to>
      <xdr:col>22</xdr:col>
      <xdr:colOff>114300</xdr:colOff>
      <xdr:row>38</xdr:row>
      <xdr:rowOff>65187</xdr:rowOff>
    </xdr:to>
    <xdr:cxnSp macro="">
      <xdr:nvCxnSpPr>
        <xdr:cNvPr id="115" name="直線コネクタ 114"/>
        <xdr:cNvCxnSpPr/>
      </xdr:nvCxnSpPr>
      <xdr:spPr bwMode="auto">
        <a:xfrm flipV="1">
          <a:off x="3606800" y="6691356"/>
          <a:ext cx="698500" cy="841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33</xdr:row>
      <xdr:rowOff>13655</xdr:rowOff>
    </xdr:from>
    <xdr:to>
      <xdr:col>22</xdr:col>
      <xdr:colOff>165100</xdr:colOff>
      <xdr:row>33</xdr:row>
      <xdr:rowOff>115255</xdr:rowOff>
    </xdr:to>
    <xdr:sp macro="" textlink="">
      <xdr:nvSpPr>
        <xdr:cNvPr id="116" name="フローチャート: 判断 115"/>
        <xdr:cNvSpPr/>
      </xdr:nvSpPr>
      <xdr:spPr bwMode="auto">
        <a:xfrm>
          <a:off x="4254500" y="5938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296882</xdr:rowOff>
    </xdr:from>
    <xdr:ext cx="762000" cy="259045"/>
    <xdr:sp macro="" textlink="">
      <xdr:nvSpPr>
        <xdr:cNvPr id="117" name="テキスト ボックス 116"/>
        <xdr:cNvSpPr txBox="1"/>
      </xdr:nvSpPr>
      <xdr:spPr>
        <a:xfrm>
          <a:off x="3924300" y="570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52019</xdr:rowOff>
    </xdr:from>
    <xdr:to>
      <xdr:col>18</xdr:col>
      <xdr:colOff>177800</xdr:colOff>
      <xdr:row>38</xdr:row>
      <xdr:rowOff>65187</xdr:rowOff>
    </xdr:to>
    <xdr:cxnSp macro="">
      <xdr:nvCxnSpPr>
        <xdr:cNvPr id="118" name="直線コネクタ 117"/>
        <xdr:cNvCxnSpPr/>
      </xdr:nvCxnSpPr>
      <xdr:spPr bwMode="auto">
        <a:xfrm>
          <a:off x="2908300" y="7005269"/>
          <a:ext cx="698500" cy="52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56266</xdr:rowOff>
    </xdr:from>
    <xdr:to>
      <xdr:col>19</xdr:col>
      <xdr:colOff>38100</xdr:colOff>
      <xdr:row>34</xdr:row>
      <xdr:rowOff>157866</xdr:rowOff>
    </xdr:to>
    <xdr:sp macro="" textlink="">
      <xdr:nvSpPr>
        <xdr:cNvPr id="119" name="フローチャート: 判断 118"/>
        <xdr:cNvSpPr/>
      </xdr:nvSpPr>
      <xdr:spPr bwMode="auto">
        <a:xfrm>
          <a:off x="3556000" y="6323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168043</xdr:rowOff>
    </xdr:from>
    <xdr:ext cx="762000" cy="259045"/>
    <xdr:sp macro="" textlink="">
      <xdr:nvSpPr>
        <xdr:cNvPr id="120" name="テキスト ボックス 119"/>
        <xdr:cNvSpPr txBox="1"/>
      </xdr:nvSpPr>
      <xdr:spPr>
        <a:xfrm>
          <a:off x="3225800" y="60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58826</xdr:rowOff>
    </xdr:from>
    <xdr:to>
      <xdr:col>15</xdr:col>
      <xdr:colOff>101600</xdr:colOff>
      <xdr:row>33</xdr:row>
      <xdr:rowOff>160426</xdr:rowOff>
    </xdr:to>
    <xdr:sp macro="" textlink="">
      <xdr:nvSpPr>
        <xdr:cNvPr id="121" name="フローチャート: 判断 120"/>
        <xdr:cNvSpPr/>
      </xdr:nvSpPr>
      <xdr:spPr bwMode="auto">
        <a:xfrm>
          <a:off x="2857500" y="59833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342053</xdr:rowOff>
    </xdr:from>
    <xdr:ext cx="762000" cy="259045"/>
    <xdr:sp macro="" textlink="">
      <xdr:nvSpPr>
        <xdr:cNvPr id="122" name="テキスト ボックス 121"/>
        <xdr:cNvSpPr txBox="1"/>
      </xdr:nvSpPr>
      <xdr:spPr>
        <a:xfrm>
          <a:off x="2527300" y="575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236037</xdr:rowOff>
    </xdr:from>
    <xdr:to>
      <xdr:col>29</xdr:col>
      <xdr:colOff>177800</xdr:colOff>
      <xdr:row>37</xdr:row>
      <xdr:rowOff>337637</xdr:rowOff>
    </xdr:to>
    <xdr:sp macro="" textlink="">
      <xdr:nvSpPr>
        <xdr:cNvPr id="128" name="楕円 127"/>
        <xdr:cNvSpPr/>
      </xdr:nvSpPr>
      <xdr:spPr bwMode="auto">
        <a:xfrm>
          <a:off x="5600700" y="736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144614</xdr:rowOff>
    </xdr:from>
    <xdr:ext cx="762000" cy="259045"/>
    <xdr:sp macro="" textlink="">
      <xdr:nvSpPr>
        <xdr:cNvPr id="129" name="人口1人当たり決算額の推移該当値テキスト445"/>
        <xdr:cNvSpPr txBox="1"/>
      </xdr:nvSpPr>
      <xdr:spPr>
        <a:xfrm>
          <a:off x="5740400" y="726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72086</xdr:rowOff>
    </xdr:from>
    <xdr:to>
      <xdr:col>26</xdr:col>
      <xdr:colOff>101600</xdr:colOff>
      <xdr:row>37</xdr:row>
      <xdr:rowOff>2236</xdr:rowOff>
    </xdr:to>
    <xdr:sp macro="" textlink="">
      <xdr:nvSpPr>
        <xdr:cNvPr id="130" name="楕円 129"/>
        <xdr:cNvSpPr/>
      </xdr:nvSpPr>
      <xdr:spPr bwMode="auto">
        <a:xfrm>
          <a:off x="4953000" y="702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158463</xdr:rowOff>
    </xdr:from>
    <xdr:ext cx="736600" cy="259045"/>
    <xdr:sp macro="" textlink="">
      <xdr:nvSpPr>
        <xdr:cNvPr id="131" name="テキスト ボックス 130"/>
        <xdr:cNvSpPr txBox="1"/>
      </xdr:nvSpPr>
      <xdr:spPr>
        <a:xfrm>
          <a:off x="4622800" y="711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30206</xdr:rowOff>
    </xdr:from>
    <xdr:to>
      <xdr:col>22</xdr:col>
      <xdr:colOff>165100</xdr:colOff>
      <xdr:row>35</xdr:row>
      <xdr:rowOff>131806</xdr:rowOff>
    </xdr:to>
    <xdr:sp macro="" textlink="">
      <xdr:nvSpPr>
        <xdr:cNvPr id="132" name="楕円 131"/>
        <xdr:cNvSpPr/>
      </xdr:nvSpPr>
      <xdr:spPr bwMode="auto">
        <a:xfrm>
          <a:off x="4254500" y="664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116583</xdr:rowOff>
    </xdr:from>
    <xdr:ext cx="762000" cy="259045"/>
    <xdr:sp macro="" textlink="">
      <xdr:nvSpPr>
        <xdr:cNvPr id="133" name="テキスト ボックス 132"/>
        <xdr:cNvSpPr txBox="1"/>
      </xdr:nvSpPr>
      <xdr:spPr>
        <a:xfrm>
          <a:off x="3924300" y="67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14387</xdr:rowOff>
    </xdr:from>
    <xdr:to>
      <xdr:col>19</xdr:col>
      <xdr:colOff>38100</xdr:colOff>
      <xdr:row>38</xdr:row>
      <xdr:rowOff>115987</xdr:rowOff>
    </xdr:to>
    <xdr:sp macro="" textlink="">
      <xdr:nvSpPr>
        <xdr:cNvPr id="134" name="楕円 133"/>
        <xdr:cNvSpPr/>
      </xdr:nvSpPr>
      <xdr:spPr bwMode="auto">
        <a:xfrm>
          <a:off x="3556000" y="7481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100764</xdr:rowOff>
    </xdr:from>
    <xdr:ext cx="762000" cy="259045"/>
    <xdr:sp macro="" textlink="">
      <xdr:nvSpPr>
        <xdr:cNvPr id="135" name="テキスト ボックス 134"/>
        <xdr:cNvSpPr txBox="1"/>
      </xdr:nvSpPr>
      <xdr:spPr>
        <a:xfrm>
          <a:off x="3225800" y="75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1219</xdr:rowOff>
    </xdr:from>
    <xdr:to>
      <xdr:col>15</xdr:col>
      <xdr:colOff>101600</xdr:colOff>
      <xdr:row>36</xdr:row>
      <xdr:rowOff>102819</xdr:rowOff>
    </xdr:to>
    <xdr:sp macro="" textlink="">
      <xdr:nvSpPr>
        <xdr:cNvPr id="136" name="楕円 135"/>
        <xdr:cNvSpPr/>
      </xdr:nvSpPr>
      <xdr:spPr bwMode="auto">
        <a:xfrm>
          <a:off x="2857500" y="695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87596</xdr:rowOff>
    </xdr:from>
    <xdr:ext cx="762000" cy="259045"/>
    <xdr:sp macro="" textlink="">
      <xdr:nvSpPr>
        <xdr:cNvPr id="137" name="テキスト ボックス 136"/>
        <xdr:cNvSpPr txBox="1"/>
      </xdr:nvSpPr>
      <xdr:spPr>
        <a:xfrm>
          <a:off x="2527300" y="704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679,324
670,468
6,708.27
487,188,668
464,501,474
9,478,650
274,324,920
926,197,502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86070</xdr:rowOff>
    </xdr:from>
    <xdr:to>
      <xdr:col>24</xdr:col>
      <xdr:colOff>62865</xdr:colOff>
      <xdr:row>36</xdr:row>
      <xdr:rowOff>114508</xdr:rowOff>
    </xdr:to>
    <xdr:cxnSp macro="">
      <xdr:nvCxnSpPr>
        <xdr:cNvPr id="54" name="直線コネクタ 53"/>
        <xdr:cNvCxnSpPr/>
      </xdr:nvCxnSpPr>
      <xdr:spPr>
        <a:xfrm flipV="1">
          <a:off x="4633595" y="5572470"/>
          <a:ext cx="1270" cy="71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118335</xdr:rowOff>
    </xdr:from>
    <xdr:ext cx="599010" cy="259045"/>
    <xdr:sp macro="" textlink="">
      <xdr:nvSpPr>
        <xdr:cNvPr id="55" name="人件費最小値テキスト"/>
        <xdr:cNvSpPr txBox="1"/>
      </xdr:nvSpPr>
      <xdr:spPr>
        <a:xfrm>
          <a:off x="4686300" y="62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114508</xdr:rowOff>
    </xdr:from>
    <xdr:to>
      <xdr:col>24</xdr:col>
      <xdr:colOff>152400</xdr:colOff>
      <xdr:row>36</xdr:row>
      <xdr:rowOff>114508</xdr:rowOff>
    </xdr:to>
    <xdr:cxnSp macro="">
      <xdr:nvCxnSpPr>
        <xdr:cNvPr id="56" name="直線コネクタ 55"/>
        <xdr:cNvCxnSpPr/>
      </xdr:nvCxnSpPr>
      <xdr:spPr>
        <a:xfrm>
          <a:off x="4546600" y="628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32747</xdr:rowOff>
    </xdr:from>
    <xdr:ext cx="599010" cy="259045"/>
    <xdr:sp macro="" textlink="">
      <xdr:nvSpPr>
        <xdr:cNvPr id="57" name="人件費最大値テキスト"/>
        <xdr:cNvSpPr txBox="1"/>
      </xdr:nvSpPr>
      <xdr:spPr>
        <a:xfrm>
          <a:off x="4686300" y="534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86070</xdr:rowOff>
    </xdr:from>
    <xdr:to>
      <xdr:col>24</xdr:col>
      <xdr:colOff>152400</xdr:colOff>
      <xdr:row>32</xdr:row>
      <xdr:rowOff>86070</xdr:rowOff>
    </xdr:to>
    <xdr:cxnSp macro="">
      <xdr:nvCxnSpPr>
        <xdr:cNvPr id="58" name="直線コネクタ 57"/>
        <xdr:cNvCxnSpPr/>
      </xdr:nvCxnSpPr>
      <xdr:spPr>
        <a:xfrm>
          <a:off x="4546600" y="557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86070</xdr:rowOff>
    </xdr:from>
    <xdr:to>
      <xdr:col>24</xdr:col>
      <xdr:colOff>63500</xdr:colOff>
      <xdr:row>32</xdr:row>
      <xdr:rowOff>123927</xdr:rowOff>
    </xdr:to>
    <xdr:cxnSp macro="">
      <xdr:nvCxnSpPr>
        <xdr:cNvPr id="59" name="直線コネクタ 58"/>
        <xdr:cNvCxnSpPr/>
      </xdr:nvCxnSpPr>
      <xdr:spPr>
        <a:xfrm flipV="1">
          <a:off x="3797300" y="5572470"/>
          <a:ext cx="8382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101845</xdr:rowOff>
    </xdr:from>
    <xdr:ext cx="599010" cy="259045"/>
    <xdr:sp macro="" textlink="">
      <xdr:nvSpPr>
        <xdr:cNvPr id="60" name="人件費平均値テキスト"/>
        <xdr:cNvSpPr txBox="1"/>
      </xdr:nvSpPr>
      <xdr:spPr>
        <a:xfrm>
          <a:off x="4686300" y="5931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123418</xdr:rowOff>
    </xdr:from>
    <xdr:to>
      <xdr:col>24</xdr:col>
      <xdr:colOff>114300</xdr:colOff>
      <xdr:row>35</xdr:row>
      <xdr:rowOff>53568</xdr:rowOff>
    </xdr:to>
    <xdr:sp macro="" textlink="">
      <xdr:nvSpPr>
        <xdr:cNvPr id="61" name="フローチャート: 判断 60"/>
        <xdr:cNvSpPr/>
      </xdr:nvSpPr>
      <xdr:spPr>
        <a:xfrm>
          <a:off x="4584700" y="59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123927</xdr:rowOff>
    </xdr:from>
    <xdr:to>
      <xdr:col>19</xdr:col>
      <xdr:colOff>177800</xdr:colOff>
      <xdr:row>33</xdr:row>
      <xdr:rowOff>4186</xdr:rowOff>
    </xdr:to>
    <xdr:cxnSp macro="">
      <xdr:nvCxnSpPr>
        <xdr:cNvPr id="62" name="直線コネクタ 61"/>
        <xdr:cNvCxnSpPr/>
      </xdr:nvCxnSpPr>
      <xdr:spPr>
        <a:xfrm flipV="1">
          <a:off x="2908300" y="5610327"/>
          <a:ext cx="8890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1986</xdr:rowOff>
    </xdr:from>
    <xdr:to>
      <xdr:col>20</xdr:col>
      <xdr:colOff>38100</xdr:colOff>
      <xdr:row>35</xdr:row>
      <xdr:rowOff>103586</xdr:rowOff>
    </xdr:to>
    <xdr:sp macro="" textlink="">
      <xdr:nvSpPr>
        <xdr:cNvPr id="63" name="フローチャート: 判断 62"/>
        <xdr:cNvSpPr/>
      </xdr:nvSpPr>
      <xdr:spPr>
        <a:xfrm>
          <a:off x="3746500" y="600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94713</xdr:rowOff>
    </xdr:from>
    <xdr:ext cx="599010" cy="259045"/>
    <xdr:sp macro="" textlink="">
      <xdr:nvSpPr>
        <xdr:cNvPr id="64" name="テキスト ボックス 63"/>
        <xdr:cNvSpPr txBox="1"/>
      </xdr:nvSpPr>
      <xdr:spPr>
        <a:xfrm>
          <a:off x="3485095" y="609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4186</xdr:rowOff>
    </xdr:from>
    <xdr:to>
      <xdr:col>15</xdr:col>
      <xdr:colOff>50800</xdr:colOff>
      <xdr:row>33</xdr:row>
      <xdr:rowOff>137277</xdr:rowOff>
    </xdr:to>
    <xdr:cxnSp macro="">
      <xdr:nvCxnSpPr>
        <xdr:cNvPr id="65" name="直線コネクタ 64"/>
        <xdr:cNvCxnSpPr/>
      </xdr:nvCxnSpPr>
      <xdr:spPr>
        <a:xfrm flipV="1">
          <a:off x="2019300" y="5662036"/>
          <a:ext cx="889000" cy="1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20960</xdr:rowOff>
    </xdr:from>
    <xdr:to>
      <xdr:col>15</xdr:col>
      <xdr:colOff>101600</xdr:colOff>
      <xdr:row>35</xdr:row>
      <xdr:rowOff>122560</xdr:rowOff>
    </xdr:to>
    <xdr:sp macro="" textlink="">
      <xdr:nvSpPr>
        <xdr:cNvPr id="66" name="フローチャート: 判断 65"/>
        <xdr:cNvSpPr/>
      </xdr:nvSpPr>
      <xdr:spPr>
        <a:xfrm>
          <a:off x="2857500" y="60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113687</xdr:rowOff>
    </xdr:from>
    <xdr:ext cx="599010" cy="259045"/>
    <xdr:sp macro="" textlink="">
      <xdr:nvSpPr>
        <xdr:cNvPr id="67" name="テキスト ボックス 66"/>
        <xdr:cNvSpPr txBox="1"/>
      </xdr:nvSpPr>
      <xdr:spPr>
        <a:xfrm>
          <a:off x="2608795" y="611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137277</xdr:rowOff>
    </xdr:from>
    <xdr:to>
      <xdr:col>10</xdr:col>
      <xdr:colOff>114300</xdr:colOff>
      <xdr:row>33</xdr:row>
      <xdr:rowOff>169784</xdr:rowOff>
    </xdr:to>
    <xdr:cxnSp macro="">
      <xdr:nvCxnSpPr>
        <xdr:cNvPr id="68" name="直線コネクタ 67"/>
        <xdr:cNvCxnSpPr/>
      </xdr:nvCxnSpPr>
      <xdr:spPr>
        <a:xfrm flipV="1">
          <a:off x="1130300" y="5795127"/>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84556</xdr:rowOff>
    </xdr:from>
    <xdr:to>
      <xdr:col>10</xdr:col>
      <xdr:colOff>165100</xdr:colOff>
      <xdr:row>36</xdr:row>
      <xdr:rowOff>14706</xdr:rowOff>
    </xdr:to>
    <xdr:sp macro="" textlink="">
      <xdr:nvSpPr>
        <xdr:cNvPr id="69" name="フローチャート: 判断 68"/>
        <xdr:cNvSpPr/>
      </xdr:nvSpPr>
      <xdr:spPr>
        <a:xfrm>
          <a:off x="1968500" y="60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5833</xdr:rowOff>
    </xdr:from>
    <xdr:ext cx="599010" cy="259045"/>
    <xdr:sp macro="" textlink="">
      <xdr:nvSpPr>
        <xdr:cNvPr id="70" name="テキスト ボックス 69"/>
        <xdr:cNvSpPr txBox="1"/>
      </xdr:nvSpPr>
      <xdr:spPr>
        <a:xfrm>
          <a:off x="1719795" y="617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53376</xdr:rowOff>
    </xdr:from>
    <xdr:to>
      <xdr:col>6</xdr:col>
      <xdr:colOff>38100</xdr:colOff>
      <xdr:row>38</xdr:row>
      <xdr:rowOff>154976</xdr:rowOff>
    </xdr:to>
    <xdr:sp macro="" textlink="">
      <xdr:nvSpPr>
        <xdr:cNvPr id="71" name="フローチャート: 判断 70"/>
        <xdr:cNvSpPr/>
      </xdr:nvSpPr>
      <xdr:spPr>
        <a:xfrm>
          <a:off x="1079500" y="65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146103</xdr:rowOff>
    </xdr:from>
    <xdr:ext cx="599010" cy="259045"/>
    <xdr:sp macro="" textlink="">
      <xdr:nvSpPr>
        <xdr:cNvPr id="72" name="テキスト ボックス 71"/>
        <xdr:cNvSpPr txBox="1"/>
      </xdr:nvSpPr>
      <xdr:spPr>
        <a:xfrm>
          <a:off x="830795" y="666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35270</xdr:rowOff>
    </xdr:from>
    <xdr:to>
      <xdr:col>24</xdr:col>
      <xdr:colOff>114300</xdr:colOff>
      <xdr:row>32</xdr:row>
      <xdr:rowOff>136870</xdr:rowOff>
    </xdr:to>
    <xdr:sp macro="" textlink="">
      <xdr:nvSpPr>
        <xdr:cNvPr id="78" name="楕円 77"/>
        <xdr:cNvSpPr/>
      </xdr:nvSpPr>
      <xdr:spPr>
        <a:xfrm>
          <a:off x="4584700" y="55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159747</xdr:rowOff>
    </xdr:from>
    <xdr:ext cx="599010" cy="259045"/>
    <xdr:sp macro="" textlink="">
      <xdr:nvSpPr>
        <xdr:cNvPr id="79" name="人件費該当値テキスト"/>
        <xdr:cNvSpPr txBox="1"/>
      </xdr:nvSpPr>
      <xdr:spPr>
        <a:xfrm>
          <a:off x="4686300" y="547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73127</xdr:rowOff>
    </xdr:from>
    <xdr:to>
      <xdr:col>20</xdr:col>
      <xdr:colOff>38100</xdr:colOff>
      <xdr:row>33</xdr:row>
      <xdr:rowOff>3277</xdr:rowOff>
    </xdr:to>
    <xdr:sp macro="" textlink="">
      <xdr:nvSpPr>
        <xdr:cNvPr id="80" name="楕円 79"/>
        <xdr:cNvSpPr/>
      </xdr:nvSpPr>
      <xdr:spPr>
        <a:xfrm>
          <a:off x="3746500" y="555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19804</xdr:rowOff>
    </xdr:from>
    <xdr:ext cx="599010" cy="259045"/>
    <xdr:sp macro="" textlink="">
      <xdr:nvSpPr>
        <xdr:cNvPr id="81" name="テキスト ボックス 80"/>
        <xdr:cNvSpPr txBox="1"/>
      </xdr:nvSpPr>
      <xdr:spPr>
        <a:xfrm>
          <a:off x="3485095" y="533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124836</xdr:rowOff>
    </xdr:from>
    <xdr:to>
      <xdr:col>15</xdr:col>
      <xdr:colOff>101600</xdr:colOff>
      <xdr:row>33</xdr:row>
      <xdr:rowOff>54986</xdr:rowOff>
    </xdr:to>
    <xdr:sp macro="" textlink="">
      <xdr:nvSpPr>
        <xdr:cNvPr id="82" name="楕円 81"/>
        <xdr:cNvSpPr/>
      </xdr:nvSpPr>
      <xdr:spPr>
        <a:xfrm>
          <a:off x="2857500" y="56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71513</xdr:rowOff>
    </xdr:from>
    <xdr:ext cx="599010" cy="259045"/>
    <xdr:sp macro="" textlink="">
      <xdr:nvSpPr>
        <xdr:cNvPr id="83" name="テキスト ボックス 82"/>
        <xdr:cNvSpPr txBox="1"/>
      </xdr:nvSpPr>
      <xdr:spPr>
        <a:xfrm>
          <a:off x="2608795" y="538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86477</xdr:rowOff>
    </xdr:from>
    <xdr:to>
      <xdr:col>10</xdr:col>
      <xdr:colOff>165100</xdr:colOff>
      <xdr:row>34</xdr:row>
      <xdr:rowOff>16627</xdr:rowOff>
    </xdr:to>
    <xdr:sp macro="" textlink="">
      <xdr:nvSpPr>
        <xdr:cNvPr id="84" name="楕円 83"/>
        <xdr:cNvSpPr/>
      </xdr:nvSpPr>
      <xdr:spPr>
        <a:xfrm>
          <a:off x="1968500" y="57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33154</xdr:rowOff>
    </xdr:from>
    <xdr:ext cx="599010" cy="259045"/>
    <xdr:sp macro="" textlink="">
      <xdr:nvSpPr>
        <xdr:cNvPr id="85" name="テキスト ボックス 84"/>
        <xdr:cNvSpPr txBox="1"/>
      </xdr:nvSpPr>
      <xdr:spPr>
        <a:xfrm>
          <a:off x="1719795" y="551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118984</xdr:rowOff>
    </xdr:from>
    <xdr:to>
      <xdr:col>6</xdr:col>
      <xdr:colOff>38100</xdr:colOff>
      <xdr:row>34</xdr:row>
      <xdr:rowOff>49134</xdr:rowOff>
    </xdr:to>
    <xdr:sp macro="" textlink="">
      <xdr:nvSpPr>
        <xdr:cNvPr id="86" name="楕円 85"/>
        <xdr:cNvSpPr/>
      </xdr:nvSpPr>
      <xdr:spPr>
        <a:xfrm>
          <a:off x="1079500" y="57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65661</xdr:rowOff>
    </xdr:from>
    <xdr:ext cx="599010" cy="259045"/>
    <xdr:sp macro="" textlink="">
      <xdr:nvSpPr>
        <xdr:cNvPr id="87" name="テキスト ボックス 86"/>
        <xdr:cNvSpPr txBox="1"/>
      </xdr:nvSpPr>
      <xdr:spPr>
        <a:xfrm>
          <a:off x="830795" y="55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99009</xdr:rowOff>
    </xdr:from>
    <xdr:to>
      <xdr:col>24</xdr:col>
      <xdr:colOff>62865</xdr:colOff>
      <xdr:row>57</xdr:row>
      <xdr:rowOff>95962</xdr:rowOff>
    </xdr:to>
    <xdr:cxnSp macro="">
      <xdr:nvCxnSpPr>
        <xdr:cNvPr id="108" name="直線コネクタ 107"/>
        <xdr:cNvCxnSpPr/>
      </xdr:nvCxnSpPr>
      <xdr:spPr>
        <a:xfrm flipV="1">
          <a:off x="4633595" y="8671509"/>
          <a:ext cx="1270" cy="1197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99789</xdr:rowOff>
    </xdr:from>
    <xdr:ext cx="534377" cy="259045"/>
    <xdr:sp macro="" textlink="">
      <xdr:nvSpPr>
        <xdr:cNvPr id="109" name="物件費最小値テキスト"/>
        <xdr:cNvSpPr txBox="1"/>
      </xdr:nvSpPr>
      <xdr:spPr>
        <a:xfrm>
          <a:off x="4686300" y="98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95962</xdr:rowOff>
    </xdr:from>
    <xdr:to>
      <xdr:col>24</xdr:col>
      <xdr:colOff>152400</xdr:colOff>
      <xdr:row>57</xdr:row>
      <xdr:rowOff>95962</xdr:rowOff>
    </xdr:to>
    <xdr:cxnSp macro="">
      <xdr:nvCxnSpPr>
        <xdr:cNvPr id="110" name="直線コネクタ 109"/>
        <xdr:cNvCxnSpPr/>
      </xdr:nvCxnSpPr>
      <xdr:spPr>
        <a:xfrm>
          <a:off x="4546600" y="98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45686</xdr:rowOff>
    </xdr:from>
    <xdr:ext cx="534377" cy="259045"/>
    <xdr:sp macro="" textlink="">
      <xdr:nvSpPr>
        <xdr:cNvPr id="111" name="物件費最大値テキスト"/>
        <xdr:cNvSpPr txBox="1"/>
      </xdr:nvSpPr>
      <xdr:spPr>
        <a:xfrm>
          <a:off x="4686300" y="84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99009</xdr:rowOff>
    </xdr:from>
    <xdr:to>
      <xdr:col>24</xdr:col>
      <xdr:colOff>152400</xdr:colOff>
      <xdr:row>50</xdr:row>
      <xdr:rowOff>99009</xdr:rowOff>
    </xdr:to>
    <xdr:cxnSp macro="">
      <xdr:nvCxnSpPr>
        <xdr:cNvPr id="112" name="直線コネクタ 111"/>
        <xdr:cNvCxnSpPr/>
      </xdr:nvCxnSpPr>
      <xdr:spPr>
        <a:xfrm>
          <a:off x="4546600" y="8671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95962</xdr:rowOff>
    </xdr:from>
    <xdr:to>
      <xdr:col>24</xdr:col>
      <xdr:colOff>63500</xdr:colOff>
      <xdr:row>58</xdr:row>
      <xdr:rowOff>56794</xdr:rowOff>
    </xdr:to>
    <xdr:cxnSp macro="">
      <xdr:nvCxnSpPr>
        <xdr:cNvPr id="113" name="直線コネクタ 112"/>
        <xdr:cNvCxnSpPr/>
      </xdr:nvCxnSpPr>
      <xdr:spPr>
        <a:xfrm flipV="1">
          <a:off x="3797300" y="9868612"/>
          <a:ext cx="838200" cy="1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115130</xdr:rowOff>
    </xdr:from>
    <xdr:ext cx="534377" cy="259045"/>
    <xdr:sp macro="" textlink="">
      <xdr:nvSpPr>
        <xdr:cNvPr id="114" name="物件費平均値テキスト"/>
        <xdr:cNvSpPr txBox="1"/>
      </xdr:nvSpPr>
      <xdr:spPr>
        <a:xfrm>
          <a:off x="4686300" y="9201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92253</xdr:rowOff>
    </xdr:from>
    <xdr:to>
      <xdr:col>24</xdr:col>
      <xdr:colOff>114300</xdr:colOff>
      <xdr:row>55</xdr:row>
      <xdr:rowOff>22403</xdr:rowOff>
    </xdr:to>
    <xdr:sp macro="" textlink="">
      <xdr:nvSpPr>
        <xdr:cNvPr id="115" name="フローチャート: 判断 114"/>
        <xdr:cNvSpPr/>
      </xdr:nvSpPr>
      <xdr:spPr>
        <a:xfrm>
          <a:off x="4584700" y="935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56794</xdr:rowOff>
    </xdr:from>
    <xdr:to>
      <xdr:col>19</xdr:col>
      <xdr:colOff>177800</xdr:colOff>
      <xdr:row>58</xdr:row>
      <xdr:rowOff>133909</xdr:rowOff>
    </xdr:to>
    <xdr:cxnSp macro="">
      <xdr:nvCxnSpPr>
        <xdr:cNvPr id="116" name="直線コネクタ 115"/>
        <xdr:cNvCxnSpPr/>
      </xdr:nvCxnSpPr>
      <xdr:spPr>
        <a:xfrm flipV="1">
          <a:off x="2908300" y="10000894"/>
          <a:ext cx="889000" cy="7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41046</xdr:rowOff>
    </xdr:from>
    <xdr:to>
      <xdr:col>20</xdr:col>
      <xdr:colOff>38100</xdr:colOff>
      <xdr:row>55</xdr:row>
      <xdr:rowOff>142646</xdr:rowOff>
    </xdr:to>
    <xdr:sp macro="" textlink="">
      <xdr:nvSpPr>
        <xdr:cNvPr id="117" name="フローチャート: 判断 116"/>
        <xdr:cNvSpPr/>
      </xdr:nvSpPr>
      <xdr:spPr>
        <a:xfrm>
          <a:off x="3746500" y="94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159173</xdr:rowOff>
    </xdr:from>
    <xdr:ext cx="534377" cy="259045"/>
    <xdr:sp macro="" textlink="">
      <xdr:nvSpPr>
        <xdr:cNvPr id="118" name="テキスト ボックス 117"/>
        <xdr:cNvSpPr txBox="1"/>
      </xdr:nvSpPr>
      <xdr:spPr>
        <a:xfrm>
          <a:off x="3517411" y="924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133909</xdr:rowOff>
    </xdr:from>
    <xdr:to>
      <xdr:col>15</xdr:col>
      <xdr:colOff>50800</xdr:colOff>
      <xdr:row>58</xdr:row>
      <xdr:rowOff>155397</xdr:rowOff>
    </xdr:to>
    <xdr:cxnSp macro="">
      <xdr:nvCxnSpPr>
        <xdr:cNvPr id="119" name="直線コネクタ 118"/>
        <xdr:cNvCxnSpPr/>
      </xdr:nvCxnSpPr>
      <xdr:spPr>
        <a:xfrm flipV="1">
          <a:off x="2019300" y="1007800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85547</xdr:rowOff>
    </xdr:from>
    <xdr:to>
      <xdr:col>15</xdr:col>
      <xdr:colOff>101600</xdr:colOff>
      <xdr:row>56</xdr:row>
      <xdr:rowOff>15697</xdr:rowOff>
    </xdr:to>
    <xdr:sp macro="" textlink="">
      <xdr:nvSpPr>
        <xdr:cNvPr id="120" name="フローチャート: 判断 119"/>
        <xdr:cNvSpPr/>
      </xdr:nvSpPr>
      <xdr:spPr>
        <a:xfrm>
          <a:off x="2857500" y="95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32224</xdr:rowOff>
    </xdr:from>
    <xdr:ext cx="534377" cy="259045"/>
    <xdr:sp macro="" textlink="">
      <xdr:nvSpPr>
        <xdr:cNvPr id="121" name="テキスト ボックス 120"/>
        <xdr:cNvSpPr txBox="1"/>
      </xdr:nvSpPr>
      <xdr:spPr>
        <a:xfrm>
          <a:off x="2641111" y="92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155397</xdr:rowOff>
    </xdr:from>
    <xdr:to>
      <xdr:col>10</xdr:col>
      <xdr:colOff>114300</xdr:colOff>
      <xdr:row>59</xdr:row>
      <xdr:rowOff>81179</xdr:rowOff>
    </xdr:to>
    <xdr:cxnSp macro="">
      <xdr:nvCxnSpPr>
        <xdr:cNvPr id="122" name="直線コネクタ 121"/>
        <xdr:cNvCxnSpPr/>
      </xdr:nvCxnSpPr>
      <xdr:spPr>
        <a:xfrm flipV="1">
          <a:off x="1130300" y="10099497"/>
          <a:ext cx="8890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153975</xdr:rowOff>
    </xdr:from>
    <xdr:to>
      <xdr:col>10</xdr:col>
      <xdr:colOff>165100</xdr:colOff>
      <xdr:row>56</xdr:row>
      <xdr:rowOff>84125</xdr:rowOff>
    </xdr:to>
    <xdr:sp macro="" textlink="">
      <xdr:nvSpPr>
        <xdr:cNvPr id="123" name="フローチャート: 判断 122"/>
        <xdr:cNvSpPr/>
      </xdr:nvSpPr>
      <xdr:spPr>
        <a:xfrm>
          <a:off x="1968500" y="958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100652</xdr:rowOff>
    </xdr:from>
    <xdr:ext cx="534377" cy="259045"/>
    <xdr:sp macro="" textlink="">
      <xdr:nvSpPr>
        <xdr:cNvPr id="124" name="テキスト ボックス 123"/>
        <xdr:cNvSpPr txBox="1"/>
      </xdr:nvSpPr>
      <xdr:spPr>
        <a:xfrm>
          <a:off x="1752111" y="93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86919</xdr:rowOff>
    </xdr:from>
    <xdr:to>
      <xdr:col>6</xdr:col>
      <xdr:colOff>38100</xdr:colOff>
      <xdr:row>59</xdr:row>
      <xdr:rowOff>17069</xdr:rowOff>
    </xdr:to>
    <xdr:sp macro="" textlink="">
      <xdr:nvSpPr>
        <xdr:cNvPr id="125" name="フローチャート: 判断 124"/>
        <xdr:cNvSpPr/>
      </xdr:nvSpPr>
      <xdr:spPr>
        <a:xfrm>
          <a:off x="1079500" y="1003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33596</xdr:rowOff>
    </xdr:from>
    <xdr:ext cx="534377" cy="259045"/>
    <xdr:sp macro="" textlink="">
      <xdr:nvSpPr>
        <xdr:cNvPr id="126" name="テキスト ボックス 125"/>
        <xdr:cNvSpPr txBox="1"/>
      </xdr:nvSpPr>
      <xdr:spPr>
        <a:xfrm>
          <a:off x="863111" y="98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45162</xdr:rowOff>
    </xdr:from>
    <xdr:to>
      <xdr:col>24</xdr:col>
      <xdr:colOff>114300</xdr:colOff>
      <xdr:row>57</xdr:row>
      <xdr:rowOff>146762</xdr:rowOff>
    </xdr:to>
    <xdr:sp macro="" textlink="">
      <xdr:nvSpPr>
        <xdr:cNvPr id="132" name="楕円 131"/>
        <xdr:cNvSpPr/>
      </xdr:nvSpPr>
      <xdr:spPr>
        <a:xfrm>
          <a:off x="4584700" y="98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131539</xdr:rowOff>
    </xdr:from>
    <xdr:ext cx="534377" cy="259045"/>
    <xdr:sp macro="" textlink="">
      <xdr:nvSpPr>
        <xdr:cNvPr id="133" name="物件費該当値テキスト"/>
        <xdr:cNvSpPr txBox="1"/>
      </xdr:nvSpPr>
      <xdr:spPr>
        <a:xfrm>
          <a:off x="4686300" y="97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5994</xdr:rowOff>
    </xdr:from>
    <xdr:to>
      <xdr:col>20</xdr:col>
      <xdr:colOff>38100</xdr:colOff>
      <xdr:row>58</xdr:row>
      <xdr:rowOff>107594</xdr:rowOff>
    </xdr:to>
    <xdr:sp macro="" textlink="">
      <xdr:nvSpPr>
        <xdr:cNvPr id="134" name="楕円 133"/>
        <xdr:cNvSpPr/>
      </xdr:nvSpPr>
      <xdr:spPr>
        <a:xfrm>
          <a:off x="3746500" y="99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98721</xdr:rowOff>
    </xdr:from>
    <xdr:ext cx="534377" cy="259045"/>
    <xdr:sp macro="" textlink="">
      <xdr:nvSpPr>
        <xdr:cNvPr id="135" name="テキスト ボックス 134"/>
        <xdr:cNvSpPr txBox="1"/>
      </xdr:nvSpPr>
      <xdr:spPr>
        <a:xfrm>
          <a:off x="3517411" y="100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83109</xdr:rowOff>
    </xdr:from>
    <xdr:to>
      <xdr:col>15</xdr:col>
      <xdr:colOff>101600</xdr:colOff>
      <xdr:row>59</xdr:row>
      <xdr:rowOff>13259</xdr:rowOff>
    </xdr:to>
    <xdr:sp macro="" textlink="">
      <xdr:nvSpPr>
        <xdr:cNvPr id="136" name="楕円 135"/>
        <xdr:cNvSpPr/>
      </xdr:nvSpPr>
      <xdr:spPr>
        <a:xfrm>
          <a:off x="2857500" y="1002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4386</xdr:rowOff>
    </xdr:from>
    <xdr:ext cx="534377" cy="259045"/>
    <xdr:sp macro="" textlink="">
      <xdr:nvSpPr>
        <xdr:cNvPr id="137" name="テキスト ボックス 136"/>
        <xdr:cNvSpPr txBox="1"/>
      </xdr:nvSpPr>
      <xdr:spPr>
        <a:xfrm>
          <a:off x="2641111" y="1011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104597</xdr:rowOff>
    </xdr:from>
    <xdr:to>
      <xdr:col>10</xdr:col>
      <xdr:colOff>165100</xdr:colOff>
      <xdr:row>59</xdr:row>
      <xdr:rowOff>34747</xdr:rowOff>
    </xdr:to>
    <xdr:sp macro="" textlink="">
      <xdr:nvSpPr>
        <xdr:cNvPr id="138" name="楕円 137"/>
        <xdr:cNvSpPr/>
      </xdr:nvSpPr>
      <xdr:spPr>
        <a:xfrm>
          <a:off x="1968500" y="100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25874</xdr:rowOff>
    </xdr:from>
    <xdr:ext cx="534377" cy="259045"/>
    <xdr:sp macro="" textlink="">
      <xdr:nvSpPr>
        <xdr:cNvPr id="139" name="テキスト ボックス 138"/>
        <xdr:cNvSpPr txBox="1"/>
      </xdr:nvSpPr>
      <xdr:spPr>
        <a:xfrm>
          <a:off x="1752111" y="101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30379</xdr:rowOff>
    </xdr:from>
    <xdr:to>
      <xdr:col>6</xdr:col>
      <xdr:colOff>38100</xdr:colOff>
      <xdr:row>59</xdr:row>
      <xdr:rowOff>131979</xdr:rowOff>
    </xdr:to>
    <xdr:sp macro="" textlink="">
      <xdr:nvSpPr>
        <xdr:cNvPr id="140" name="楕円 139"/>
        <xdr:cNvSpPr/>
      </xdr:nvSpPr>
      <xdr:spPr>
        <a:xfrm>
          <a:off x="1079500" y="101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123106</xdr:rowOff>
    </xdr:from>
    <xdr:ext cx="534377" cy="259045"/>
    <xdr:sp macro="" textlink="">
      <xdr:nvSpPr>
        <xdr:cNvPr id="141" name="テキスト ボックス 140"/>
        <xdr:cNvSpPr txBox="1"/>
      </xdr:nvSpPr>
      <xdr:spPr>
        <a:xfrm>
          <a:off x="863111" y="102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0" name="テキスト ボックス 149"/>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1" name="直線コネクタ 15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2" name="テキスト ボックス 151"/>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3" name="直線コネクタ 15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4" name="テキスト ボックス 153"/>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5" name="直線コネクタ 15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6" name="テキスト ボックス 155"/>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7" name="直線コネクタ 15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58" name="テキスト ボックス 157"/>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9" name="直線コネクタ 15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0" name="テキスト ボックス 159"/>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1" name="直線コネクタ 16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2" name="テキスト ボックス 161"/>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59200</xdr:rowOff>
    </xdr:from>
    <xdr:to>
      <xdr:col>24</xdr:col>
      <xdr:colOff>62865</xdr:colOff>
      <xdr:row>78</xdr:row>
      <xdr:rowOff>112595</xdr:rowOff>
    </xdr:to>
    <xdr:cxnSp macro="">
      <xdr:nvCxnSpPr>
        <xdr:cNvPr id="166" name="直線コネクタ 165"/>
        <xdr:cNvCxnSpPr/>
      </xdr:nvCxnSpPr>
      <xdr:spPr>
        <a:xfrm flipV="1">
          <a:off x="4633595" y="12403600"/>
          <a:ext cx="1270" cy="108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116422</xdr:rowOff>
    </xdr:from>
    <xdr:ext cx="469744" cy="259045"/>
    <xdr:sp macro="" textlink="">
      <xdr:nvSpPr>
        <xdr:cNvPr id="167" name="維持補修費最小値テキスト"/>
        <xdr:cNvSpPr txBox="1"/>
      </xdr:nvSpPr>
      <xdr:spPr>
        <a:xfrm>
          <a:off x="4686300" y="1348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112595</xdr:rowOff>
    </xdr:from>
    <xdr:to>
      <xdr:col>24</xdr:col>
      <xdr:colOff>152400</xdr:colOff>
      <xdr:row>78</xdr:row>
      <xdr:rowOff>112595</xdr:rowOff>
    </xdr:to>
    <xdr:cxnSp macro="">
      <xdr:nvCxnSpPr>
        <xdr:cNvPr id="168" name="直線コネクタ 167"/>
        <xdr:cNvCxnSpPr/>
      </xdr:nvCxnSpPr>
      <xdr:spPr>
        <a:xfrm>
          <a:off x="4546600" y="1348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5877</xdr:rowOff>
    </xdr:from>
    <xdr:ext cx="534377" cy="259045"/>
    <xdr:sp macro="" textlink="">
      <xdr:nvSpPr>
        <xdr:cNvPr id="169" name="維持補修費最大値テキスト"/>
        <xdr:cNvSpPr txBox="1"/>
      </xdr:nvSpPr>
      <xdr:spPr>
        <a:xfrm>
          <a:off x="4686300" y="1217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59200</xdr:rowOff>
    </xdr:from>
    <xdr:to>
      <xdr:col>24</xdr:col>
      <xdr:colOff>152400</xdr:colOff>
      <xdr:row>72</xdr:row>
      <xdr:rowOff>59200</xdr:rowOff>
    </xdr:to>
    <xdr:cxnSp macro="">
      <xdr:nvCxnSpPr>
        <xdr:cNvPr id="170" name="直線コネクタ 169"/>
        <xdr:cNvCxnSpPr/>
      </xdr:nvCxnSpPr>
      <xdr:spPr>
        <a:xfrm>
          <a:off x="4546600" y="1240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8745</xdr:rowOff>
    </xdr:from>
    <xdr:to>
      <xdr:col>24</xdr:col>
      <xdr:colOff>63500</xdr:colOff>
      <xdr:row>72</xdr:row>
      <xdr:rowOff>59200</xdr:rowOff>
    </xdr:to>
    <xdr:cxnSp macro="">
      <xdr:nvCxnSpPr>
        <xdr:cNvPr id="171" name="直線コネクタ 170"/>
        <xdr:cNvCxnSpPr/>
      </xdr:nvCxnSpPr>
      <xdr:spPr>
        <a:xfrm>
          <a:off x="3797300" y="12353145"/>
          <a:ext cx="838200" cy="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96392</xdr:rowOff>
    </xdr:from>
    <xdr:ext cx="469744" cy="259045"/>
    <xdr:sp macro="" textlink="">
      <xdr:nvSpPr>
        <xdr:cNvPr id="172" name="維持補修費平均値テキスト"/>
        <xdr:cNvSpPr txBox="1"/>
      </xdr:nvSpPr>
      <xdr:spPr>
        <a:xfrm>
          <a:off x="4686300" y="1295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117965</xdr:rowOff>
    </xdr:from>
    <xdr:to>
      <xdr:col>24</xdr:col>
      <xdr:colOff>114300</xdr:colOff>
      <xdr:row>76</xdr:row>
      <xdr:rowOff>48115</xdr:rowOff>
    </xdr:to>
    <xdr:sp macro="" textlink="">
      <xdr:nvSpPr>
        <xdr:cNvPr id="173" name="フローチャート: 判断 172"/>
        <xdr:cNvSpPr/>
      </xdr:nvSpPr>
      <xdr:spPr>
        <a:xfrm>
          <a:off x="4584700" y="1297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94960</xdr:rowOff>
    </xdr:from>
    <xdr:to>
      <xdr:col>19</xdr:col>
      <xdr:colOff>177800</xdr:colOff>
      <xdr:row>72</xdr:row>
      <xdr:rowOff>8745</xdr:rowOff>
    </xdr:to>
    <xdr:cxnSp macro="">
      <xdr:nvCxnSpPr>
        <xdr:cNvPr id="174" name="直線コネクタ 173"/>
        <xdr:cNvCxnSpPr/>
      </xdr:nvCxnSpPr>
      <xdr:spPr>
        <a:xfrm>
          <a:off x="2908300" y="12096460"/>
          <a:ext cx="889000" cy="2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18361</xdr:rowOff>
    </xdr:from>
    <xdr:to>
      <xdr:col>20</xdr:col>
      <xdr:colOff>38100</xdr:colOff>
      <xdr:row>75</xdr:row>
      <xdr:rowOff>119961</xdr:rowOff>
    </xdr:to>
    <xdr:sp macro="" textlink="">
      <xdr:nvSpPr>
        <xdr:cNvPr id="175" name="フローチャート: 判断 174"/>
        <xdr:cNvSpPr/>
      </xdr:nvSpPr>
      <xdr:spPr>
        <a:xfrm>
          <a:off x="3746500" y="1287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111088</xdr:rowOff>
    </xdr:from>
    <xdr:ext cx="534377" cy="259045"/>
    <xdr:sp macro="" textlink="">
      <xdr:nvSpPr>
        <xdr:cNvPr id="176" name="テキスト ボックス 175"/>
        <xdr:cNvSpPr txBox="1"/>
      </xdr:nvSpPr>
      <xdr:spPr>
        <a:xfrm>
          <a:off x="3517411" y="129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94960</xdr:rowOff>
    </xdr:from>
    <xdr:to>
      <xdr:col>15</xdr:col>
      <xdr:colOff>50800</xdr:colOff>
      <xdr:row>71</xdr:row>
      <xdr:rowOff>162234</xdr:rowOff>
    </xdr:to>
    <xdr:cxnSp macro="">
      <xdr:nvCxnSpPr>
        <xdr:cNvPr id="177" name="直線コネクタ 176"/>
        <xdr:cNvCxnSpPr/>
      </xdr:nvCxnSpPr>
      <xdr:spPr>
        <a:xfrm flipV="1">
          <a:off x="2019300" y="12096460"/>
          <a:ext cx="889000" cy="2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19503</xdr:rowOff>
    </xdr:from>
    <xdr:to>
      <xdr:col>15</xdr:col>
      <xdr:colOff>101600</xdr:colOff>
      <xdr:row>74</xdr:row>
      <xdr:rowOff>121103</xdr:rowOff>
    </xdr:to>
    <xdr:sp macro="" textlink="">
      <xdr:nvSpPr>
        <xdr:cNvPr id="178" name="フローチャート: 判断 177"/>
        <xdr:cNvSpPr/>
      </xdr:nvSpPr>
      <xdr:spPr>
        <a:xfrm>
          <a:off x="2857500" y="1270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112230</xdr:rowOff>
    </xdr:from>
    <xdr:ext cx="534377" cy="259045"/>
    <xdr:sp macro="" textlink="">
      <xdr:nvSpPr>
        <xdr:cNvPr id="179" name="テキスト ボックス 178"/>
        <xdr:cNvSpPr txBox="1"/>
      </xdr:nvSpPr>
      <xdr:spPr>
        <a:xfrm>
          <a:off x="2641111" y="127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162234</xdr:rowOff>
    </xdr:from>
    <xdr:to>
      <xdr:col>10</xdr:col>
      <xdr:colOff>114300</xdr:colOff>
      <xdr:row>72</xdr:row>
      <xdr:rowOff>86632</xdr:rowOff>
    </xdr:to>
    <xdr:cxnSp macro="">
      <xdr:nvCxnSpPr>
        <xdr:cNvPr id="180" name="直線コネクタ 179"/>
        <xdr:cNvCxnSpPr/>
      </xdr:nvCxnSpPr>
      <xdr:spPr>
        <a:xfrm flipV="1">
          <a:off x="1130300" y="12335184"/>
          <a:ext cx="889000" cy="9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147846</xdr:rowOff>
    </xdr:from>
    <xdr:to>
      <xdr:col>10</xdr:col>
      <xdr:colOff>165100</xdr:colOff>
      <xdr:row>75</xdr:row>
      <xdr:rowOff>77996</xdr:rowOff>
    </xdr:to>
    <xdr:sp macro="" textlink="">
      <xdr:nvSpPr>
        <xdr:cNvPr id="181" name="フローチャート: 判断 180"/>
        <xdr:cNvSpPr/>
      </xdr:nvSpPr>
      <xdr:spPr>
        <a:xfrm>
          <a:off x="1968500" y="1283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69123</xdr:rowOff>
    </xdr:from>
    <xdr:ext cx="534377" cy="259045"/>
    <xdr:sp macro="" textlink="">
      <xdr:nvSpPr>
        <xdr:cNvPr id="182" name="テキスト ボックス 181"/>
        <xdr:cNvSpPr txBox="1"/>
      </xdr:nvSpPr>
      <xdr:spPr>
        <a:xfrm>
          <a:off x="1752111" y="129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55590</xdr:rowOff>
    </xdr:from>
    <xdr:to>
      <xdr:col>6</xdr:col>
      <xdr:colOff>38100</xdr:colOff>
      <xdr:row>77</xdr:row>
      <xdr:rowOff>157190</xdr:rowOff>
    </xdr:to>
    <xdr:sp macro="" textlink="">
      <xdr:nvSpPr>
        <xdr:cNvPr id="183" name="フローチャート: 判断 182"/>
        <xdr:cNvSpPr/>
      </xdr:nvSpPr>
      <xdr:spPr>
        <a:xfrm>
          <a:off x="1079500" y="132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148317</xdr:rowOff>
    </xdr:from>
    <xdr:ext cx="469744" cy="259045"/>
    <xdr:sp macro="" textlink="">
      <xdr:nvSpPr>
        <xdr:cNvPr id="184" name="テキスト ボックス 183"/>
        <xdr:cNvSpPr txBox="1"/>
      </xdr:nvSpPr>
      <xdr:spPr>
        <a:xfrm>
          <a:off x="895428" y="133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8400</xdr:rowOff>
    </xdr:from>
    <xdr:to>
      <xdr:col>24</xdr:col>
      <xdr:colOff>114300</xdr:colOff>
      <xdr:row>72</xdr:row>
      <xdr:rowOff>110000</xdr:rowOff>
    </xdr:to>
    <xdr:sp macro="" textlink="">
      <xdr:nvSpPr>
        <xdr:cNvPr id="190" name="楕円 189"/>
        <xdr:cNvSpPr/>
      </xdr:nvSpPr>
      <xdr:spPr>
        <a:xfrm>
          <a:off x="4584700" y="12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132877</xdr:rowOff>
    </xdr:from>
    <xdr:ext cx="534377" cy="259045"/>
    <xdr:sp macro="" textlink="">
      <xdr:nvSpPr>
        <xdr:cNvPr id="191" name="維持補修費該当値テキスト"/>
        <xdr:cNvSpPr txBox="1"/>
      </xdr:nvSpPr>
      <xdr:spPr>
        <a:xfrm>
          <a:off x="4686300" y="1230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129395</xdr:rowOff>
    </xdr:from>
    <xdr:to>
      <xdr:col>20</xdr:col>
      <xdr:colOff>38100</xdr:colOff>
      <xdr:row>72</xdr:row>
      <xdr:rowOff>59545</xdr:rowOff>
    </xdr:to>
    <xdr:sp macro="" textlink="">
      <xdr:nvSpPr>
        <xdr:cNvPr id="192" name="楕円 191"/>
        <xdr:cNvSpPr/>
      </xdr:nvSpPr>
      <xdr:spPr>
        <a:xfrm>
          <a:off x="3746500" y="123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76072</xdr:rowOff>
    </xdr:from>
    <xdr:ext cx="534377" cy="259045"/>
    <xdr:sp macro="" textlink="">
      <xdr:nvSpPr>
        <xdr:cNvPr id="193" name="テキスト ボックス 192"/>
        <xdr:cNvSpPr txBox="1"/>
      </xdr:nvSpPr>
      <xdr:spPr>
        <a:xfrm>
          <a:off x="3517411" y="120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44160</xdr:rowOff>
    </xdr:from>
    <xdr:to>
      <xdr:col>15</xdr:col>
      <xdr:colOff>101600</xdr:colOff>
      <xdr:row>70</xdr:row>
      <xdr:rowOff>145760</xdr:rowOff>
    </xdr:to>
    <xdr:sp macro="" textlink="">
      <xdr:nvSpPr>
        <xdr:cNvPr id="194" name="楕円 193"/>
        <xdr:cNvSpPr/>
      </xdr:nvSpPr>
      <xdr:spPr>
        <a:xfrm>
          <a:off x="2857500" y="120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162287</xdr:rowOff>
    </xdr:from>
    <xdr:ext cx="534377" cy="259045"/>
    <xdr:sp macro="" textlink="">
      <xdr:nvSpPr>
        <xdr:cNvPr id="195" name="テキスト ボックス 194"/>
        <xdr:cNvSpPr txBox="1"/>
      </xdr:nvSpPr>
      <xdr:spPr>
        <a:xfrm>
          <a:off x="2641111" y="1182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111434</xdr:rowOff>
    </xdr:from>
    <xdr:to>
      <xdr:col>10</xdr:col>
      <xdr:colOff>165100</xdr:colOff>
      <xdr:row>72</xdr:row>
      <xdr:rowOff>41584</xdr:rowOff>
    </xdr:to>
    <xdr:sp macro="" textlink="">
      <xdr:nvSpPr>
        <xdr:cNvPr id="196" name="楕円 195"/>
        <xdr:cNvSpPr/>
      </xdr:nvSpPr>
      <xdr:spPr>
        <a:xfrm>
          <a:off x="1968500" y="122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58111</xdr:rowOff>
    </xdr:from>
    <xdr:ext cx="534377" cy="259045"/>
    <xdr:sp macro="" textlink="">
      <xdr:nvSpPr>
        <xdr:cNvPr id="197" name="テキスト ボックス 196"/>
        <xdr:cNvSpPr txBox="1"/>
      </xdr:nvSpPr>
      <xdr:spPr>
        <a:xfrm>
          <a:off x="1752111" y="120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35832</xdr:rowOff>
    </xdr:from>
    <xdr:to>
      <xdr:col>6</xdr:col>
      <xdr:colOff>38100</xdr:colOff>
      <xdr:row>72</xdr:row>
      <xdr:rowOff>137432</xdr:rowOff>
    </xdr:to>
    <xdr:sp macro="" textlink="">
      <xdr:nvSpPr>
        <xdr:cNvPr id="198" name="楕円 197"/>
        <xdr:cNvSpPr/>
      </xdr:nvSpPr>
      <xdr:spPr>
        <a:xfrm>
          <a:off x="1079500" y="123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153959</xdr:rowOff>
    </xdr:from>
    <xdr:ext cx="534377" cy="259045"/>
    <xdr:sp macro="" textlink="">
      <xdr:nvSpPr>
        <xdr:cNvPr id="199" name="テキスト ボックス 198"/>
        <xdr:cNvSpPr txBox="1"/>
      </xdr:nvSpPr>
      <xdr:spPr>
        <a:xfrm>
          <a:off x="863111" y="121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15766</xdr:rowOff>
    </xdr:from>
    <xdr:to>
      <xdr:col>24</xdr:col>
      <xdr:colOff>62865</xdr:colOff>
      <xdr:row>99</xdr:row>
      <xdr:rowOff>146394</xdr:rowOff>
    </xdr:to>
    <xdr:cxnSp macro="">
      <xdr:nvCxnSpPr>
        <xdr:cNvPr id="224" name="直線コネクタ 223"/>
        <xdr:cNvCxnSpPr/>
      </xdr:nvCxnSpPr>
      <xdr:spPr>
        <a:xfrm flipV="1">
          <a:off x="4633595" y="15617716"/>
          <a:ext cx="127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150221</xdr:rowOff>
    </xdr:from>
    <xdr:ext cx="469744" cy="259045"/>
    <xdr:sp macro="" textlink="">
      <xdr:nvSpPr>
        <xdr:cNvPr id="225" name="扶助費最小値テキスト"/>
        <xdr:cNvSpPr txBox="1"/>
      </xdr:nvSpPr>
      <xdr:spPr>
        <a:xfrm>
          <a:off x="4686300" y="171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146394</xdr:rowOff>
    </xdr:from>
    <xdr:to>
      <xdr:col>24</xdr:col>
      <xdr:colOff>152400</xdr:colOff>
      <xdr:row>99</xdr:row>
      <xdr:rowOff>146394</xdr:rowOff>
    </xdr:to>
    <xdr:cxnSp macro="">
      <xdr:nvCxnSpPr>
        <xdr:cNvPr id="226" name="直線コネクタ 225"/>
        <xdr:cNvCxnSpPr/>
      </xdr:nvCxnSpPr>
      <xdr:spPr>
        <a:xfrm>
          <a:off x="4546600" y="1711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133893</xdr:rowOff>
    </xdr:from>
    <xdr:ext cx="534377" cy="259045"/>
    <xdr:sp macro="" textlink="">
      <xdr:nvSpPr>
        <xdr:cNvPr id="227" name="扶助費最大値テキスト"/>
        <xdr:cNvSpPr txBox="1"/>
      </xdr:nvSpPr>
      <xdr:spPr>
        <a:xfrm>
          <a:off x="4686300" y="15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15766</xdr:rowOff>
    </xdr:from>
    <xdr:to>
      <xdr:col>24</xdr:col>
      <xdr:colOff>152400</xdr:colOff>
      <xdr:row>91</xdr:row>
      <xdr:rowOff>15766</xdr:rowOff>
    </xdr:to>
    <xdr:cxnSp macro="">
      <xdr:nvCxnSpPr>
        <xdr:cNvPr id="228" name="直線コネクタ 227"/>
        <xdr:cNvCxnSpPr/>
      </xdr:nvCxnSpPr>
      <xdr:spPr>
        <a:xfrm>
          <a:off x="4546600" y="1561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18542</xdr:rowOff>
    </xdr:from>
    <xdr:to>
      <xdr:col>24</xdr:col>
      <xdr:colOff>63500</xdr:colOff>
      <xdr:row>93</xdr:row>
      <xdr:rowOff>53485</xdr:rowOff>
    </xdr:to>
    <xdr:cxnSp macro="">
      <xdr:nvCxnSpPr>
        <xdr:cNvPr id="229" name="直線コネクタ 228"/>
        <xdr:cNvCxnSpPr/>
      </xdr:nvCxnSpPr>
      <xdr:spPr>
        <a:xfrm flipV="1">
          <a:off x="3797300" y="15963392"/>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153215</xdr:rowOff>
    </xdr:from>
    <xdr:ext cx="534377" cy="259045"/>
    <xdr:sp macro="" textlink="">
      <xdr:nvSpPr>
        <xdr:cNvPr id="230" name="扶助費平均値テキスト"/>
        <xdr:cNvSpPr txBox="1"/>
      </xdr:nvSpPr>
      <xdr:spPr>
        <a:xfrm>
          <a:off x="4686300" y="16098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3338</xdr:rowOff>
    </xdr:from>
    <xdr:to>
      <xdr:col>24</xdr:col>
      <xdr:colOff>114300</xdr:colOff>
      <xdr:row>94</xdr:row>
      <xdr:rowOff>104938</xdr:rowOff>
    </xdr:to>
    <xdr:sp macro="" textlink="">
      <xdr:nvSpPr>
        <xdr:cNvPr id="231" name="フローチャート: 判断 230"/>
        <xdr:cNvSpPr/>
      </xdr:nvSpPr>
      <xdr:spPr>
        <a:xfrm>
          <a:off x="45847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53485</xdr:rowOff>
    </xdr:from>
    <xdr:to>
      <xdr:col>19</xdr:col>
      <xdr:colOff>177800</xdr:colOff>
      <xdr:row>93</xdr:row>
      <xdr:rowOff>92838</xdr:rowOff>
    </xdr:to>
    <xdr:cxnSp macro="">
      <xdr:nvCxnSpPr>
        <xdr:cNvPr id="232" name="直線コネクタ 231"/>
        <xdr:cNvCxnSpPr/>
      </xdr:nvCxnSpPr>
      <xdr:spPr>
        <a:xfrm flipV="1">
          <a:off x="2908300" y="15998335"/>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59182</xdr:rowOff>
    </xdr:from>
    <xdr:to>
      <xdr:col>20</xdr:col>
      <xdr:colOff>38100</xdr:colOff>
      <xdr:row>94</xdr:row>
      <xdr:rowOff>160782</xdr:rowOff>
    </xdr:to>
    <xdr:sp macro="" textlink="">
      <xdr:nvSpPr>
        <xdr:cNvPr id="233" name="フローチャート: 判断 232"/>
        <xdr:cNvSpPr/>
      </xdr:nvSpPr>
      <xdr:spPr>
        <a:xfrm>
          <a:off x="3746500" y="1617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151909</xdr:rowOff>
    </xdr:from>
    <xdr:ext cx="534377" cy="259045"/>
    <xdr:sp macro="" textlink="">
      <xdr:nvSpPr>
        <xdr:cNvPr id="234" name="テキスト ボックス 233"/>
        <xdr:cNvSpPr txBox="1"/>
      </xdr:nvSpPr>
      <xdr:spPr>
        <a:xfrm>
          <a:off x="3517411" y="162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92838</xdr:rowOff>
    </xdr:from>
    <xdr:to>
      <xdr:col>15</xdr:col>
      <xdr:colOff>50800</xdr:colOff>
      <xdr:row>93</xdr:row>
      <xdr:rowOff>162396</xdr:rowOff>
    </xdr:to>
    <xdr:cxnSp macro="">
      <xdr:nvCxnSpPr>
        <xdr:cNvPr id="235" name="直線コネクタ 234"/>
        <xdr:cNvCxnSpPr/>
      </xdr:nvCxnSpPr>
      <xdr:spPr>
        <a:xfrm flipV="1">
          <a:off x="2019300" y="16037688"/>
          <a:ext cx="8890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88247</xdr:rowOff>
    </xdr:from>
    <xdr:to>
      <xdr:col>15</xdr:col>
      <xdr:colOff>101600</xdr:colOff>
      <xdr:row>95</xdr:row>
      <xdr:rowOff>18397</xdr:rowOff>
    </xdr:to>
    <xdr:sp macro="" textlink="">
      <xdr:nvSpPr>
        <xdr:cNvPr id="236" name="フローチャート: 判断 235"/>
        <xdr:cNvSpPr/>
      </xdr:nvSpPr>
      <xdr:spPr>
        <a:xfrm>
          <a:off x="2857500" y="162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9524</xdr:rowOff>
    </xdr:from>
    <xdr:ext cx="534377" cy="259045"/>
    <xdr:sp macro="" textlink="">
      <xdr:nvSpPr>
        <xdr:cNvPr id="237" name="テキスト ボックス 236"/>
        <xdr:cNvSpPr txBox="1"/>
      </xdr:nvSpPr>
      <xdr:spPr>
        <a:xfrm>
          <a:off x="2641111" y="162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162396</xdr:rowOff>
    </xdr:from>
    <xdr:to>
      <xdr:col>10</xdr:col>
      <xdr:colOff>114300</xdr:colOff>
      <xdr:row>94</xdr:row>
      <xdr:rowOff>94470</xdr:rowOff>
    </xdr:to>
    <xdr:cxnSp macro="">
      <xdr:nvCxnSpPr>
        <xdr:cNvPr id="238" name="直線コネクタ 237"/>
        <xdr:cNvCxnSpPr/>
      </xdr:nvCxnSpPr>
      <xdr:spPr>
        <a:xfrm flipV="1">
          <a:off x="1130300" y="16107246"/>
          <a:ext cx="889000" cy="1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133150</xdr:rowOff>
    </xdr:from>
    <xdr:to>
      <xdr:col>10</xdr:col>
      <xdr:colOff>165100</xdr:colOff>
      <xdr:row>95</xdr:row>
      <xdr:rowOff>63300</xdr:rowOff>
    </xdr:to>
    <xdr:sp macro="" textlink="">
      <xdr:nvSpPr>
        <xdr:cNvPr id="239" name="フローチャート: 判断 238"/>
        <xdr:cNvSpPr/>
      </xdr:nvSpPr>
      <xdr:spPr>
        <a:xfrm>
          <a:off x="1968500" y="162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54427</xdr:rowOff>
    </xdr:from>
    <xdr:ext cx="534377" cy="259045"/>
    <xdr:sp macro="" textlink="">
      <xdr:nvSpPr>
        <xdr:cNvPr id="240" name="テキスト ボックス 239"/>
        <xdr:cNvSpPr txBox="1"/>
      </xdr:nvSpPr>
      <xdr:spPr>
        <a:xfrm>
          <a:off x="1752111" y="1634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147357</xdr:rowOff>
    </xdr:from>
    <xdr:to>
      <xdr:col>6</xdr:col>
      <xdr:colOff>38100</xdr:colOff>
      <xdr:row>98</xdr:row>
      <xdr:rowOff>77507</xdr:rowOff>
    </xdr:to>
    <xdr:sp macro="" textlink="">
      <xdr:nvSpPr>
        <xdr:cNvPr id="241" name="フローチャート: 判断 240"/>
        <xdr:cNvSpPr/>
      </xdr:nvSpPr>
      <xdr:spPr>
        <a:xfrm>
          <a:off x="1079500" y="1677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68634</xdr:rowOff>
    </xdr:from>
    <xdr:ext cx="534377" cy="259045"/>
    <xdr:sp macro="" textlink="">
      <xdr:nvSpPr>
        <xdr:cNvPr id="242" name="テキスト ボックス 241"/>
        <xdr:cNvSpPr txBox="1"/>
      </xdr:nvSpPr>
      <xdr:spPr>
        <a:xfrm>
          <a:off x="863111" y="168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139192</xdr:rowOff>
    </xdr:from>
    <xdr:to>
      <xdr:col>24</xdr:col>
      <xdr:colOff>114300</xdr:colOff>
      <xdr:row>93</xdr:row>
      <xdr:rowOff>69342</xdr:rowOff>
    </xdr:to>
    <xdr:sp macro="" textlink="">
      <xdr:nvSpPr>
        <xdr:cNvPr id="248" name="楕円 247"/>
        <xdr:cNvSpPr/>
      </xdr:nvSpPr>
      <xdr:spPr>
        <a:xfrm>
          <a:off x="4584700" y="159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162069</xdr:rowOff>
    </xdr:from>
    <xdr:ext cx="534377" cy="259045"/>
    <xdr:sp macro="" textlink="">
      <xdr:nvSpPr>
        <xdr:cNvPr id="249" name="扶助費該当値テキスト"/>
        <xdr:cNvSpPr txBox="1"/>
      </xdr:nvSpPr>
      <xdr:spPr>
        <a:xfrm>
          <a:off x="4686300" y="157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2685</xdr:rowOff>
    </xdr:from>
    <xdr:to>
      <xdr:col>20</xdr:col>
      <xdr:colOff>38100</xdr:colOff>
      <xdr:row>93</xdr:row>
      <xdr:rowOff>104285</xdr:rowOff>
    </xdr:to>
    <xdr:sp macro="" textlink="">
      <xdr:nvSpPr>
        <xdr:cNvPr id="250" name="楕円 249"/>
        <xdr:cNvSpPr/>
      </xdr:nvSpPr>
      <xdr:spPr>
        <a:xfrm>
          <a:off x="3746500" y="159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120812</xdr:rowOff>
    </xdr:from>
    <xdr:ext cx="534377" cy="259045"/>
    <xdr:sp macro="" textlink="">
      <xdr:nvSpPr>
        <xdr:cNvPr id="251" name="テキスト ボックス 250"/>
        <xdr:cNvSpPr txBox="1"/>
      </xdr:nvSpPr>
      <xdr:spPr>
        <a:xfrm>
          <a:off x="3517411" y="157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42038</xdr:rowOff>
    </xdr:from>
    <xdr:to>
      <xdr:col>15</xdr:col>
      <xdr:colOff>101600</xdr:colOff>
      <xdr:row>93</xdr:row>
      <xdr:rowOff>143638</xdr:rowOff>
    </xdr:to>
    <xdr:sp macro="" textlink="">
      <xdr:nvSpPr>
        <xdr:cNvPr id="252" name="楕円 251"/>
        <xdr:cNvSpPr/>
      </xdr:nvSpPr>
      <xdr:spPr>
        <a:xfrm>
          <a:off x="2857500" y="159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160165</xdr:rowOff>
    </xdr:from>
    <xdr:ext cx="534377" cy="259045"/>
    <xdr:sp macro="" textlink="">
      <xdr:nvSpPr>
        <xdr:cNvPr id="253" name="テキスト ボックス 252"/>
        <xdr:cNvSpPr txBox="1"/>
      </xdr:nvSpPr>
      <xdr:spPr>
        <a:xfrm>
          <a:off x="2641111" y="157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111596</xdr:rowOff>
    </xdr:from>
    <xdr:to>
      <xdr:col>10</xdr:col>
      <xdr:colOff>165100</xdr:colOff>
      <xdr:row>94</xdr:row>
      <xdr:rowOff>41746</xdr:rowOff>
    </xdr:to>
    <xdr:sp macro="" textlink="">
      <xdr:nvSpPr>
        <xdr:cNvPr id="254" name="楕円 253"/>
        <xdr:cNvSpPr/>
      </xdr:nvSpPr>
      <xdr:spPr>
        <a:xfrm>
          <a:off x="1968500" y="160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58273</xdr:rowOff>
    </xdr:from>
    <xdr:ext cx="534377" cy="259045"/>
    <xdr:sp macro="" textlink="">
      <xdr:nvSpPr>
        <xdr:cNvPr id="255" name="テキスト ボックス 254"/>
        <xdr:cNvSpPr txBox="1"/>
      </xdr:nvSpPr>
      <xdr:spPr>
        <a:xfrm>
          <a:off x="1752111" y="1583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43670</xdr:rowOff>
    </xdr:from>
    <xdr:to>
      <xdr:col>6</xdr:col>
      <xdr:colOff>38100</xdr:colOff>
      <xdr:row>94</xdr:row>
      <xdr:rowOff>145270</xdr:rowOff>
    </xdr:to>
    <xdr:sp macro="" textlink="">
      <xdr:nvSpPr>
        <xdr:cNvPr id="256" name="楕円 255"/>
        <xdr:cNvSpPr/>
      </xdr:nvSpPr>
      <xdr:spPr>
        <a:xfrm>
          <a:off x="1079500" y="161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161797</xdr:rowOff>
    </xdr:from>
    <xdr:ext cx="534377" cy="259045"/>
    <xdr:sp macro="" textlink="">
      <xdr:nvSpPr>
        <xdr:cNvPr id="257" name="テキスト ボックス 256"/>
        <xdr:cNvSpPr txBox="1"/>
      </xdr:nvSpPr>
      <xdr:spPr>
        <a:xfrm>
          <a:off x="863111" y="159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266" name="テキスト ボックス 265"/>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68" name="テキスト ボックス 26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0" name="テキスト ボックス 26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2" name="テキスト ボックス 27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110200</xdr:rowOff>
    </xdr:from>
    <xdr:to>
      <xdr:col>54</xdr:col>
      <xdr:colOff>189865</xdr:colOff>
      <xdr:row>36</xdr:row>
      <xdr:rowOff>124242</xdr:rowOff>
    </xdr:to>
    <xdr:cxnSp macro="">
      <xdr:nvCxnSpPr>
        <xdr:cNvPr id="282" name="直線コネクタ 281"/>
        <xdr:cNvCxnSpPr/>
      </xdr:nvCxnSpPr>
      <xdr:spPr>
        <a:xfrm flipV="1">
          <a:off x="10475595" y="5253700"/>
          <a:ext cx="1270" cy="1042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128069</xdr:rowOff>
    </xdr:from>
    <xdr:ext cx="599010" cy="259045"/>
    <xdr:sp macro="" textlink="">
      <xdr:nvSpPr>
        <xdr:cNvPr id="283" name="補助費等最小値テキスト"/>
        <xdr:cNvSpPr txBox="1"/>
      </xdr:nvSpPr>
      <xdr:spPr>
        <a:xfrm>
          <a:off x="10528300"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124242</xdr:rowOff>
    </xdr:from>
    <xdr:to>
      <xdr:col>55</xdr:col>
      <xdr:colOff>88900</xdr:colOff>
      <xdr:row>36</xdr:row>
      <xdr:rowOff>124242</xdr:rowOff>
    </xdr:to>
    <xdr:cxnSp macro="">
      <xdr:nvCxnSpPr>
        <xdr:cNvPr id="284" name="直線コネクタ 283"/>
        <xdr:cNvCxnSpPr/>
      </xdr:nvCxnSpPr>
      <xdr:spPr>
        <a:xfrm>
          <a:off x="10388600" y="629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56877</xdr:rowOff>
    </xdr:from>
    <xdr:ext cx="599010" cy="259045"/>
    <xdr:sp macro="" textlink="">
      <xdr:nvSpPr>
        <xdr:cNvPr id="285" name="補助費等最大値テキスト"/>
        <xdr:cNvSpPr txBox="1"/>
      </xdr:nvSpPr>
      <xdr:spPr>
        <a:xfrm>
          <a:off x="10528300" y="502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110200</xdr:rowOff>
    </xdr:from>
    <xdr:to>
      <xdr:col>55</xdr:col>
      <xdr:colOff>88900</xdr:colOff>
      <xdr:row>30</xdr:row>
      <xdr:rowOff>110200</xdr:rowOff>
    </xdr:to>
    <xdr:cxnSp macro="">
      <xdr:nvCxnSpPr>
        <xdr:cNvPr id="286" name="直線コネクタ 285"/>
        <xdr:cNvCxnSpPr/>
      </xdr:nvCxnSpPr>
      <xdr:spPr>
        <a:xfrm>
          <a:off x="10388600" y="52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124242</xdr:rowOff>
    </xdr:from>
    <xdr:to>
      <xdr:col>55</xdr:col>
      <xdr:colOff>0</xdr:colOff>
      <xdr:row>38</xdr:row>
      <xdr:rowOff>99205</xdr:rowOff>
    </xdr:to>
    <xdr:cxnSp macro="">
      <xdr:nvCxnSpPr>
        <xdr:cNvPr id="287" name="直線コネクタ 286"/>
        <xdr:cNvCxnSpPr/>
      </xdr:nvCxnSpPr>
      <xdr:spPr>
        <a:xfrm flipV="1">
          <a:off x="9639300" y="6296442"/>
          <a:ext cx="838200" cy="3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148353</xdr:rowOff>
    </xdr:from>
    <xdr:ext cx="599010" cy="259045"/>
    <xdr:sp macro="" textlink="">
      <xdr:nvSpPr>
        <xdr:cNvPr id="288" name="補助費等平均値テキスト"/>
        <xdr:cNvSpPr txBox="1"/>
      </xdr:nvSpPr>
      <xdr:spPr>
        <a:xfrm>
          <a:off x="10528300" y="5463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125476</xdr:rowOff>
    </xdr:from>
    <xdr:to>
      <xdr:col>55</xdr:col>
      <xdr:colOff>50800</xdr:colOff>
      <xdr:row>33</xdr:row>
      <xdr:rowOff>55626</xdr:rowOff>
    </xdr:to>
    <xdr:sp macro="" textlink="">
      <xdr:nvSpPr>
        <xdr:cNvPr id="289" name="フローチャート: 判断 288"/>
        <xdr:cNvSpPr/>
      </xdr:nvSpPr>
      <xdr:spPr>
        <a:xfrm>
          <a:off x="10426700" y="561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32476</xdr:rowOff>
    </xdr:from>
    <xdr:to>
      <xdr:col>50</xdr:col>
      <xdr:colOff>114300</xdr:colOff>
      <xdr:row>38</xdr:row>
      <xdr:rowOff>99205</xdr:rowOff>
    </xdr:to>
    <xdr:cxnSp macro="">
      <xdr:nvCxnSpPr>
        <xdr:cNvPr id="290" name="直線コネクタ 289"/>
        <xdr:cNvCxnSpPr/>
      </xdr:nvCxnSpPr>
      <xdr:spPr>
        <a:xfrm>
          <a:off x="8750300" y="6204676"/>
          <a:ext cx="889000" cy="40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6931</xdr:rowOff>
    </xdr:from>
    <xdr:to>
      <xdr:col>50</xdr:col>
      <xdr:colOff>165100</xdr:colOff>
      <xdr:row>35</xdr:row>
      <xdr:rowOff>108531</xdr:rowOff>
    </xdr:to>
    <xdr:sp macro="" textlink="">
      <xdr:nvSpPr>
        <xdr:cNvPr id="291" name="フローチャート: 判断 290"/>
        <xdr:cNvSpPr/>
      </xdr:nvSpPr>
      <xdr:spPr>
        <a:xfrm>
          <a:off x="9588500" y="60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125058</xdr:rowOff>
    </xdr:from>
    <xdr:ext cx="599010" cy="259045"/>
    <xdr:sp macro="" textlink="">
      <xdr:nvSpPr>
        <xdr:cNvPr id="292" name="テキスト ボックス 291"/>
        <xdr:cNvSpPr txBox="1"/>
      </xdr:nvSpPr>
      <xdr:spPr>
        <a:xfrm>
          <a:off x="9327095" y="578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32476</xdr:rowOff>
    </xdr:from>
    <xdr:to>
      <xdr:col>45</xdr:col>
      <xdr:colOff>177800</xdr:colOff>
      <xdr:row>37</xdr:row>
      <xdr:rowOff>103342</xdr:rowOff>
    </xdr:to>
    <xdr:cxnSp macro="">
      <xdr:nvCxnSpPr>
        <xdr:cNvPr id="293" name="直線コネクタ 292"/>
        <xdr:cNvCxnSpPr/>
      </xdr:nvCxnSpPr>
      <xdr:spPr>
        <a:xfrm flipV="1">
          <a:off x="7861300" y="620467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3992</xdr:rowOff>
    </xdr:from>
    <xdr:to>
      <xdr:col>46</xdr:col>
      <xdr:colOff>38100</xdr:colOff>
      <xdr:row>32</xdr:row>
      <xdr:rowOff>105592</xdr:rowOff>
    </xdr:to>
    <xdr:sp macro="" textlink="">
      <xdr:nvSpPr>
        <xdr:cNvPr id="294" name="フローチャート: 判断 293"/>
        <xdr:cNvSpPr/>
      </xdr:nvSpPr>
      <xdr:spPr>
        <a:xfrm>
          <a:off x="8699500" y="54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122119</xdr:rowOff>
    </xdr:from>
    <xdr:ext cx="599010" cy="259045"/>
    <xdr:sp macro="" textlink="">
      <xdr:nvSpPr>
        <xdr:cNvPr id="295" name="テキスト ボックス 294"/>
        <xdr:cNvSpPr txBox="1"/>
      </xdr:nvSpPr>
      <xdr:spPr>
        <a:xfrm>
          <a:off x="8450795" y="526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103342</xdr:rowOff>
    </xdr:from>
    <xdr:to>
      <xdr:col>41</xdr:col>
      <xdr:colOff>50800</xdr:colOff>
      <xdr:row>38</xdr:row>
      <xdr:rowOff>5044</xdr:rowOff>
    </xdr:to>
    <xdr:cxnSp macro="">
      <xdr:nvCxnSpPr>
        <xdr:cNvPr id="296" name="直線コネクタ 295"/>
        <xdr:cNvCxnSpPr/>
      </xdr:nvCxnSpPr>
      <xdr:spPr>
        <a:xfrm flipV="1">
          <a:off x="6972300" y="64469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135273</xdr:rowOff>
    </xdr:from>
    <xdr:to>
      <xdr:col>41</xdr:col>
      <xdr:colOff>101600</xdr:colOff>
      <xdr:row>32</xdr:row>
      <xdr:rowOff>65423</xdr:rowOff>
    </xdr:to>
    <xdr:sp macro="" textlink="">
      <xdr:nvSpPr>
        <xdr:cNvPr id="297" name="フローチャート: 判断 296"/>
        <xdr:cNvSpPr/>
      </xdr:nvSpPr>
      <xdr:spPr>
        <a:xfrm>
          <a:off x="7810500" y="54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81950</xdr:rowOff>
    </xdr:from>
    <xdr:ext cx="599010" cy="259045"/>
    <xdr:sp macro="" textlink="">
      <xdr:nvSpPr>
        <xdr:cNvPr id="298" name="テキスト ボックス 297"/>
        <xdr:cNvSpPr txBox="1"/>
      </xdr:nvSpPr>
      <xdr:spPr>
        <a:xfrm>
          <a:off x="7561795" y="522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79647</xdr:rowOff>
    </xdr:from>
    <xdr:to>
      <xdr:col>36</xdr:col>
      <xdr:colOff>165100</xdr:colOff>
      <xdr:row>35</xdr:row>
      <xdr:rowOff>9797</xdr:rowOff>
    </xdr:to>
    <xdr:sp macro="" textlink="">
      <xdr:nvSpPr>
        <xdr:cNvPr id="299" name="フローチャート: 判断 298"/>
        <xdr:cNvSpPr/>
      </xdr:nvSpPr>
      <xdr:spPr>
        <a:xfrm>
          <a:off x="6921500" y="590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26324</xdr:rowOff>
    </xdr:from>
    <xdr:ext cx="599010" cy="259045"/>
    <xdr:sp macro="" textlink="">
      <xdr:nvSpPr>
        <xdr:cNvPr id="300" name="テキスト ボックス 299"/>
        <xdr:cNvSpPr txBox="1"/>
      </xdr:nvSpPr>
      <xdr:spPr>
        <a:xfrm>
          <a:off x="6672795" y="568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73442</xdr:rowOff>
    </xdr:from>
    <xdr:to>
      <xdr:col>55</xdr:col>
      <xdr:colOff>50800</xdr:colOff>
      <xdr:row>37</xdr:row>
      <xdr:rowOff>3592</xdr:rowOff>
    </xdr:to>
    <xdr:sp macro="" textlink="">
      <xdr:nvSpPr>
        <xdr:cNvPr id="306" name="楕円 305"/>
        <xdr:cNvSpPr/>
      </xdr:nvSpPr>
      <xdr:spPr>
        <a:xfrm>
          <a:off x="10426700" y="62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159819</xdr:rowOff>
    </xdr:from>
    <xdr:ext cx="599010" cy="259045"/>
    <xdr:sp macro="" textlink="">
      <xdr:nvSpPr>
        <xdr:cNvPr id="307" name="補助費等該当値テキスト"/>
        <xdr:cNvSpPr txBox="1"/>
      </xdr:nvSpPr>
      <xdr:spPr>
        <a:xfrm>
          <a:off x="10528300" y="616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48405</xdr:rowOff>
    </xdr:from>
    <xdr:to>
      <xdr:col>50</xdr:col>
      <xdr:colOff>165100</xdr:colOff>
      <xdr:row>38</xdr:row>
      <xdr:rowOff>150005</xdr:rowOff>
    </xdr:to>
    <xdr:sp macro="" textlink="">
      <xdr:nvSpPr>
        <xdr:cNvPr id="308" name="楕円 307"/>
        <xdr:cNvSpPr/>
      </xdr:nvSpPr>
      <xdr:spPr>
        <a:xfrm>
          <a:off x="9588500" y="65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141132</xdr:rowOff>
    </xdr:from>
    <xdr:ext cx="599010" cy="259045"/>
    <xdr:sp macro="" textlink="">
      <xdr:nvSpPr>
        <xdr:cNvPr id="309" name="テキスト ボックス 308"/>
        <xdr:cNvSpPr txBox="1"/>
      </xdr:nvSpPr>
      <xdr:spPr>
        <a:xfrm>
          <a:off x="9327095" y="665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153126</xdr:rowOff>
    </xdr:from>
    <xdr:to>
      <xdr:col>46</xdr:col>
      <xdr:colOff>38100</xdr:colOff>
      <xdr:row>36</xdr:row>
      <xdr:rowOff>83276</xdr:rowOff>
    </xdr:to>
    <xdr:sp macro="" textlink="">
      <xdr:nvSpPr>
        <xdr:cNvPr id="310" name="楕円 309"/>
        <xdr:cNvSpPr/>
      </xdr:nvSpPr>
      <xdr:spPr>
        <a:xfrm>
          <a:off x="8699500" y="615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74403</xdr:rowOff>
    </xdr:from>
    <xdr:ext cx="599010" cy="259045"/>
    <xdr:sp macro="" textlink="">
      <xdr:nvSpPr>
        <xdr:cNvPr id="311" name="テキスト ボックス 310"/>
        <xdr:cNvSpPr txBox="1"/>
      </xdr:nvSpPr>
      <xdr:spPr>
        <a:xfrm>
          <a:off x="8450795" y="624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52542</xdr:rowOff>
    </xdr:from>
    <xdr:to>
      <xdr:col>41</xdr:col>
      <xdr:colOff>101600</xdr:colOff>
      <xdr:row>37</xdr:row>
      <xdr:rowOff>154142</xdr:rowOff>
    </xdr:to>
    <xdr:sp macro="" textlink="">
      <xdr:nvSpPr>
        <xdr:cNvPr id="312" name="楕円 311"/>
        <xdr:cNvSpPr/>
      </xdr:nvSpPr>
      <xdr:spPr>
        <a:xfrm>
          <a:off x="7810500" y="63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145269</xdr:rowOff>
    </xdr:from>
    <xdr:ext cx="599010" cy="259045"/>
    <xdr:sp macro="" textlink="">
      <xdr:nvSpPr>
        <xdr:cNvPr id="313" name="テキスト ボックス 312"/>
        <xdr:cNvSpPr txBox="1"/>
      </xdr:nvSpPr>
      <xdr:spPr>
        <a:xfrm>
          <a:off x="7561795" y="648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125694</xdr:rowOff>
    </xdr:from>
    <xdr:to>
      <xdr:col>36</xdr:col>
      <xdr:colOff>165100</xdr:colOff>
      <xdr:row>38</xdr:row>
      <xdr:rowOff>55844</xdr:rowOff>
    </xdr:to>
    <xdr:sp macro="" textlink="">
      <xdr:nvSpPr>
        <xdr:cNvPr id="314" name="楕円 313"/>
        <xdr:cNvSpPr/>
      </xdr:nvSpPr>
      <xdr:spPr>
        <a:xfrm>
          <a:off x="6921500" y="64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46971</xdr:rowOff>
    </xdr:from>
    <xdr:ext cx="599010" cy="259045"/>
    <xdr:sp macro="" textlink="">
      <xdr:nvSpPr>
        <xdr:cNvPr id="315" name="テキスト ボックス 314"/>
        <xdr:cNvSpPr txBox="1"/>
      </xdr:nvSpPr>
      <xdr:spPr>
        <a:xfrm>
          <a:off x="6672795" y="656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111777</xdr:rowOff>
    </xdr:from>
    <xdr:ext cx="595419" cy="259045"/>
    <xdr:sp macro="" textlink="">
      <xdr:nvSpPr>
        <xdr:cNvPr id="324" name="テキスト ボックス 323"/>
        <xdr:cNvSpPr txBox="1"/>
      </xdr:nvSpPr>
      <xdr:spPr>
        <a:xfrm>
          <a:off x="6008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168927</xdr:rowOff>
    </xdr:from>
    <xdr:ext cx="595419" cy="259045"/>
    <xdr:sp macro="" textlink="">
      <xdr:nvSpPr>
        <xdr:cNvPr id="326" name="テキスト ボックス 325"/>
        <xdr:cNvSpPr txBox="1"/>
      </xdr:nvSpPr>
      <xdr:spPr>
        <a:xfrm>
          <a:off x="6008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14198</xdr:rowOff>
    </xdr:from>
    <xdr:to>
      <xdr:col>54</xdr:col>
      <xdr:colOff>189865</xdr:colOff>
      <xdr:row>55</xdr:row>
      <xdr:rowOff>23068</xdr:rowOff>
    </xdr:to>
    <xdr:cxnSp macro="">
      <xdr:nvCxnSpPr>
        <xdr:cNvPr id="336" name="直線コネクタ 335"/>
        <xdr:cNvCxnSpPr/>
      </xdr:nvCxnSpPr>
      <xdr:spPr>
        <a:xfrm flipV="1">
          <a:off x="10475595" y="8586698"/>
          <a:ext cx="1270" cy="866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26895</xdr:rowOff>
    </xdr:from>
    <xdr:ext cx="599010" cy="259045"/>
    <xdr:sp macro="" textlink="">
      <xdr:nvSpPr>
        <xdr:cNvPr id="337" name="普通建設事業費最小値テキスト"/>
        <xdr:cNvSpPr txBox="1"/>
      </xdr:nvSpPr>
      <xdr:spPr>
        <a:xfrm>
          <a:off x="10528300" y="945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23068</xdr:rowOff>
    </xdr:from>
    <xdr:to>
      <xdr:col>55</xdr:col>
      <xdr:colOff>88900</xdr:colOff>
      <xdr:row>55</xdr:row>
      <xdr:rowOff>23068</xdr:rowOff>
    </xdr:to>
    <xdr:cxnSp macro="">
      <xdr:nvCxnSpPr>
        <xdr:cNvPr id="338" name="直線コネクタ 337"/>
        <xdr:cNvCxnSpPr/>
      </xdr:nvCxnSpPr>
      <xdr:spPr>
        <a:xfrm>
          <a:off x="10388600" y="94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132325</xdr:rowOff>
    </xdr:from>
    <xdr:ext cx="599010" cy="259045"/>
    <xdr:sp macro="" textlink="">
      <xdr:nvSpPr>
        <xdr:cNvPr id="339" name="普通建設事業費最大値テキスト"/>
        <xdr:cNvSpPr txBox="1"/>
      </xdr:nvSpPr>
      <xdr:spPr>
        <a:xfrm>
          <a:off x="10528300" y="836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14198</xdr:rowOff>
    </xdr:from>
    <xdr:to>
      <xdr:col>55</xdr:col>
      <xdr:colOff>88900</xdr:colOff>
      <xdr:row>50</xdr:row>
      <xdr:rowOff>14198</xdr:rowOff>
    </xdr:to>
    <xdr:cxnSp macro="">
      <xdr:nvCxnSpPr>
        <xdr:cNvPr id="340" name="直線コネクタ 339"/>
        <xdr:cNvCxnSpPr/>
      </xdr:nvCxnSpPr>
      <xdr:spPr>
        <a:xfrm>
          <a:off x="10388600" y="858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14198</xdr:rowOff>
    </xdr:from>
    <xdr:to>
      <xdr:col>55</xdr:col>
      <xdr:colOff>0</xdr:colOff>
      <xdr:row>54</xdr:row>
      <xdr:rowOff>50317</xdr:rowOff>
    </xdr:to>
    <xdr:cxnSp macro="">
      <xdr:nvCxnSpPr>
        <xdr:cNvPr id="341" name="直線コネクタ 340"/>
        <xdr:cNvCxnSpPr/>
      </xdr:nvCxnSpPr>
      <xdr:spPr>
        <a:xfrm flipV="1">
          <a:off x="9639300" y="8586698"/>
          <a:ext cx="838200" cy="7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79305</xdr:rowOff>
    </xdr:from>
    <xdr:ext cx="599010" cy="259045"/>
    <xdr:sp macro="" textlink="">
      <xdr:nvSpPr>
        <xdr:cNvPr id="342" name="普通建設事業費平均値テキスト"/>
        <xdr:cNvSpPr txBox="1"/>
      </xdr:nvSpPr>
      <xdr:spPr>
        <a:xfrm>
          <a:off x="10528300" y="882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100878</xdr:rowOff>
    </xdr:from>
    <xdr:to>
      <xdr:col>55</xdr:col>
      <xdr:colOff>50800</xdr:colOff>
      <xdr:row>52</xdr:row>
      <xdr:rowOff>31028</xdr:rowOff>
    </xdr:to>
    <xdr:sp macro="" textlink="">
      <xdr:nvSpPr>
        <xdr:cNvPr id="343" name="フローチャート: 判断 342"/>
        <xdr:cNvSpPr/>
      </xdr:nvSpPr>
      <xdr:spPr>
        <a:xfrm>
          <a:off x="10426700" y="884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50317</xdr:rowOff>
    </xdr:from>
    <xdr:to>
      <xdr:col>50</xdr:col>
      <xdr:colOff>114300</xdr:colOff>
      <xdr:row>55</xdr:row>
      <xdr:rowOff>122875</xdr:rowOff>
    </xdr:to>
    <xdr:cxnSp macro="">
      <xdr:nvCxnSpPr>
        <xdr:cNvPr id="344" name="直線コネクタ 343"/>
        <xdr:cNvCxnSpPr/>
      </xdr:nvCxnSpPr>
      <xdr:spPr>
        <a:xfrm flipV="1">
          <a:off x="8750300" y="9308617"/>
          <a:ext cx="889000" cy="24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55433</xdr:rowOff>
    </xdr:from>
    <xdr:to>
      <xdr:col>50</xdr:col>
      <xdr:colOff>165100</xdr:colOff>
      <xdr:row>56</xdr:row>
      <xdr:rowOff>157033</xdr:rowOff>
    </xdr:to>
    <xdr:sp macro="" textlink="">
      <xdr:nvSpPr>
        <xdr:cNvPr id="345" name="フローチャート: 判断 344"/>
        <xdr:cNvSpPr/>
      </xdr:nvSpPr>
      <xdr:spPr>
        <a:xfrm>
          <a:off x="9588500" y="965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148160</xdr:rowOff>
    </xdr:from>
    <xdr:ext cx="599010" cy="259045"/>
    <xdr:sp macro="" textlink="">
      <xdr:nvSpPr>
        <xdr:cNvPr id="346" name="テキスト ボックス 345"/>
        <xdr:cNvSpPr txBox="1"/>
      </xdr:nvSpPr>
      <xdr:spPr>
        <a:xfrm>
          <a:off x="9327095" y="974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46203</xdr:rowOff>
    </xdr:from>
    <xdr:to>
      <xdr:col>45</xdr:col>
      <xdr:colOff>177800</xdr:colOff>
      <xdr:row>55</xdr:row>
      <xdr:rowOff>122875</xdr:rowOff>
    </xdr:to>
    <xdr:cxnSp macro="">
      <xdr:nvCxnSpPr>
        <xdr:cNvPr id="347" name="直線コネクタ 346"/>
        <xdr:cNvCxnSpPr/>
      </xdr:nvCxnSpPr>
      <xdr:spPr>
        <a:xfrm>
          <a:off x="7861300" y="8790153"/>
          <a:ext cx="889000" cy="76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54381</xdr:rowOff>
    </xdr:from>
    <xdr:to>
      <xdr:col>46</xdr:col>
      <xdr:colOff>38100</xdr:colOff>
      <xdr:row>53</xdr:row>
      <xdr:rowOff>155981</xdr:rowOff>
    </xdr:to>
    <xdr:sp macro="" textlink="">
      <xdr:nvSpPr>
        <xdr:cNvPr id="348" name="フローチャート: 判断 347"/>
        <xdr:cNvSpPr/>
      </xdr:nvSpPr>
      <xdr:spPr>
        <a:xfrm>
          <a:off x="8699500" y="914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1058</xdr:rowOff>
    </xdr:from>
    <xdr:ext cx="599010" cy="259045"/>
    <xdr:sp macro="" textlink="">
      <xdr:nvSpPr>
        <xdr:cNvPr id="349" name="テキスト ボックス 348"/>
        <xdr:cNvSpPr txBox="1"/>
      </xdr:nvSpPr>
      <xdr:spPr>
        <a:xfrm>
          <a:off x="8450795" y="891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46203</xdr:rowOff>
    </xdr:from>
    <xdr:to>
      <xdr:col>41</xdr:col>
      <xdr:colOff>50800</xdr:colOff>
      <xdr:row>52</xdr:row>
      <xdr:rowOff>70572</xdr:rowOff>
    </xdr:to>
    <xdr:cxnSp macro="">
      <xdr:nvCxnSpPr>
        <xdr:cNvPr id="350" name="直線コネクタ 349"/>
        <xdr:cNvCxnSpPr/>
      </xdr:nvCxnSpPr>
      <xdr:spPr>
        <a:xfrm flipV="1">
          <a:off x="6972300" y="8790153"/>
          <a:ext cx="889000" cy="19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55616</xdr:rowOff>
    </xdr:from>
    <xdr:to>
      <xdr:col>41</xdr:col>
      <xdr:colOff>101600</xdr:colOff>
      <xdr:row>54</xdr:row>
      <xdr:rowOff>157216</xdr:rowOff>
    </xdr:to>
    <xdr:sp macro="" textlink="">
      <xdr:nvSpPr>
        <xdr:cNvPr id="351" name="フローチャート: 判断 350"/>
        <xdr:cNvSpPr/>
      </xdr:nvSpPr>
      <xdr:spPr>
        <a:xfrm>
          <a:off x="7810500" y="931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148343</xdr:rowOff>
    </xdr:from>
    <xdr:ext cx="599010" cy="259045"/>
    <xdr:sp macro="" textlink="">
      <xdr:nvSpPr>
        <xdr:cNvPr id="352" name="テキスト ボックス 351"/>
        <xdr:cNvSpPr txBox="1"/>
      </xdr:nvSpPr>
      <xdr:spPr>
        <a:xfrm>
          <a:off x="7561795" y="940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117338</xdr:rowOff>
    </xdr:from>
    <xdr:to>
      <xdr:col>36</xdr:col>
      <xdr:colOff>165100</xdr:colOff>
      <xdr:row>59</xdr:row>
      <xdr:rowOff>47488</xdr:rowOff>
    </xdr:to>
    <xdr:sp macro="" textlink="">
      <xdr:nvSpPr>
        <xdr:cNvPr id="353" name="フローチャート: 判断 352"/>
        <xdr:cNvSpPr/>
      </xdr:nvSpPr>
      <xdr:spPr>
        <a:xfrm>
          <a:off x="6921500" y="1006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38615</xdr:rowOff>
    </xdr:from>
    <xdr:ext cx="599010" cy="259045"/>
    <xdr:sp macro="" textlink="">
      <xdr:nvSpPr>
        <xdr:cNvPr id="354" name="テキスト ボックス 353"/>
        <xdr:cNvSpPr txBox="1"/>
      </xdr:nvSpPr>
      <xdr:spPr>
        <a:xfrm>
          <a:off x="6672795" y="1015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134848</xdr:rowOff>
    </xdr:from>
    <xdr:to>
      <xdr:col>55</xdr:col>
      <xdr:colOff>50800</xdr:colOff>
      <xdr:row>50</xdr:row>
      <xdr:rowOff>64998</xdr:rowOff>
    </xdr:to>
    <xdr:sp macro="" textlink="">
      <xdr:nvSpPr>
        <xdr:cNvPr id="360" name="楕円 359"/>
        <xdr:cNvSpPr/>
      </xdr:nvSpPr>
      <xdr:spPr>
        <a:xfrm>
          <a:off x="10426700" y="85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87875</xdr:rowOff>
    </xdr:from>
    <xdr:ext cx="599010" cy="259045"/>
    <xdr:sp macro="" textlink="">
      <xdr:nvSpPr>
        <xdr:cNvPr id="361" name="普通建設事業費該当値テキスト"/>
        <xdr:cNvSpPr txBox="1"/>
      </xdr:nvSpPr>
      <xdr:spPr>
        <a:xfrm>
          <a:off x="10528300" y="848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170967</xdr:rowOff>
    </xdr:from>
    <xdr:to>
      <xdr:col>50</xdr:col>
      <xdr:colOff>165100</xdr:colOff>
      <xdr:row>54</xdr:row>
      <xdr:rowOff>101117</xdr:rowOff>
    </xdr:to>
    <xdr:sp macro="" textlink="">
      <xdr:nvSpPr>
        <xdr:cNvPr id="362" name="楕円 361"/>
        <xdr:cNvSpPr/>
      </xdr:nvSpPr>
      <xdr:spPr>
        <a:xfrm>
          <a:off x="9588500" y="925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117644</xdr:rowOff>
    </xdr:from>
    <xdr:ext cx="599010" cy="259045"/>
    <xdr:sp macro="" textlink="">
      <xdr:nvSpPr>
        <xdr:cNvPr id="363" name="テキスト ボックス 362"/>
        <xdr:cNvSpPr txBox="1"/>
      </xdr:nvSpPr>
      <xdr:spPr>
        <a:xfrm>
          <a:off x="9327095" y="903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72075</xdr:rowOff>
    </xdr:from>
    <xdr:to>
      <xdr:col>46</xdr:col>
      <xdr:colOff>38100</xdr:colOff>
      <xdr:row>56</xdr:row>
      <xdr:rowOff>2225</xdr:rowOff>
    </xdr:to>
    <xdr:sp macro="" textlink="">
      <xdr:nvSpPr>
        <xdr:cNvPr id="364" name="楕円 363"/>
        <xdr:cNvSpPr/>
      </xdr:nvSpPr>
      <xdr:spPr>
        <a:xfrm>
          <a:off x="8699500" y="95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164802</xdr:rowOff>
    </xdr:from>
    <xdr:ext cx="599010" cy="259045"/>
    <xdr:sp macro="" textlink="">
      <xdr:nvSpPr>
        <xdr:cNvPr id="365" name="テキスト ボックス 364"/>
        <xdr:cNvSpPr txBox="1"/>
      </xdr:nvSpPr>
      <xdr:spPr>
        <a:xfrm>
          <a:off x="8450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166853</xdr:rowOff>
    </xdr:from>
    <xdr:to>
      <xdr:col>41</xdr:col>
      <xdr:colOff>101600</xdr:colOff>
      <xdr:row>51</xdr:row>
      <xdr:rowOff>97003</xdr:rowOff>
    </xdr:to>
    <xdr:sp macro="" textlink="">
      <xdr:nvSpPr>
        <xdr:cNvPr id="366" name="楕円 365"/>
        <xdr:cNvSpPr/>
      </xdr:nvSpPr>
      <xdr:spPr>
        <a:xfrm>
          <a:off x="7810500" y="873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113530</xdr:rowOff>
    </xdr:from>
    <xdr:ext cx="599010" cy="259045"/>
    <xdr:sp macro="" textlink="">
      <xdr:nvSpPr>
        <xdr:cNvPr id="367" name="テキスト ボックス 366"/>
        <xdr:cNvSpPr txBox="1"/>
      </xdr:nvSpPr>
      <xdr:spPr>
        <a:xfrm>
          <a:off x="7561795" y="851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19772</xdr:rowOff>
    </xdr:from>
    <xdr:to>
      <xdr:col>36</xdr:col>
      <xdr:colOff>165100</xdr:colOff>
      <xdr:row>52</xdr:row>
      <xdr:rowOff>121372</xdr:rowOff>
    </xdr:to>
    <xdr:sp macro="" textlink="">
      <xdr:nvSpPr>
        <xdr:cNvPr id="368" name="楕円 367"/>
        <xdr:cNvSpPr/>
      </xdr:nvSpPr>
      <xdr:spPr>
        <a:xfrm>
          <a:off x="6921500" y="89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137899</xdr:rowOff>
    </xdr:from>
    <xdr:ext cx="599010" cy="259045"/>
    <xdr:sp macro="" textlink="">
      <xdr:nvSpPr>
        <xdr:cNvPr id="369" name="テキスト ボックス 368"/>
        <xdr:cNvSpPr txBox="1"/>
      </xdr:nvSpPr>
      <xdr:spPr>
        <a:xfrm>
          <a:off x="6672795" y="871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378" name="テキスト ボックス 377"/>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0" name="テキスト ボックス 379"/>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0" name="テキスト ボックス 38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65634</xdr:rowOff>
    </xdr:from>
    <xdr:to>
      <xdr:col>54</xdr:col>
      <xdr:colOff>189865</xdr:colOff>
      <xdr:row>78</xdr:row>
      <xdr:rowOff>121021</xdr:rowOff>
    </xdr:to>
    <xdr:cxnSp macro="">
      <xdr:nvCxnSpPr>
        <xdr:cNvPr id="394" name="直線コネクタ 393"/>
        <xdr:cNvCxnSpPr/>
      </xdr:nvCxnSpPr>
      <xdr:spPr>
        <a:xfrm flipV="1">
          <a:off x="10475595" y="12238584"/>
          <a:ext cx="1270" cy="125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124848</xdr:rowOff>
    </xdr:from>
    <xdr:ext cx="534377" cy="259045"/>
    <xdr:sp macro="" textlink="">
      <xdr:nvSpPr>
        <xdr:cNvPr id="395" name="普通建設事業費 （ うち新規整備　）最小値テキスト"/>
        <xdr:cNvSpPr txBox="1"/>
      </xdr:nvSpPr>
      <xdr:spPr>
        <a:xfrm>
          <a:off x="10528300" y="134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121021</xdr:rowOff>
    </xdr:from>
    <xdr:to>
      <xdr:col>55</xdr:col>
      <xdr:colOff>88900</xdr:colOff>
      <xdr:row>78</xdr:row>
      <xdr:rowOff>121021</xdr:rowOff>
    </xdr:to>
    <xdr:cxnSp macro="">
      <xdr:nvCxnSpPr>
        <xdr:cNvPr id="396" name="直線コネクタ 395"/>
        <xdr:cNvCxnSpPr/>
      </xdr:nvCxnSpPr>
      <xdr:spPr>
        <a:xfrm>
          <a:off x="10388600" y="134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12311</xdr:rowOff>
    </xdr:from>
    <xdr:ext cx="534377" cy="259045"/>
    <xdr:sp macro="" textlink="">
      <xdr:nvSpPr>
        <xdr:cNvPr id="397" name="普通建設事業費 （ うち新規整備　）最大値テキスト"/>
        <xdr:cNvSpPr txBox="1"/>
      </xdr:nvSpPr>
      <xdr:spPr>
        <a:xfrm>
          <a:off x="10528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65634</xdr:rowOff>
    </xdr:from>
    <xdr:to>
      <xdr:col>55</xdr:col>
      <xdr:colOff>88900</xdr:colOff>
      <xdr:row>71</xdr:row>
      <xdr:rowOff>65634</xdr:rowOff>
    </xdr:to>
    <xdr:cxnSp macro="">
      <xdr:nvCxnSpPr>
        <xdr:cNvPr id="398" name="直線コネクタ 397"/>
        <xdr:cNvCxnSpPr/>
      </xdr:nvCxnSpPr>
      <xdr:spPr>
        <a:xfrm>
          <a:off x="10388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65634</xdr:rowOff>
    </xdr:from>
    <xdr:to>
      <xdr:col>55</xdr:col>
      <xdr:colOff>0</xdr:colOff>
      <xdr:row>72</xdr:row>
      <xdr:rowOff>157563</xdr:rowOff>
    </xdr:to>
    <xdr:cxnSp macro="">
      <xdr:nvCxnSpPr>
        <xdr:cNvPr id="399" name="直線コネクタ 398"/>
        <xdr:cNvCxnSpPr/>
      </xdr:nvCxnSpPr>
      <xdr:spPr>
        <a:xfrm flipV="1">
          <a:off x="9639300" y="12238584"/>
          <a:ext cx="838200" cy="2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16480</xdr:rowOff>
    </xdr:from>
    <xdr:ext cx="534377" cy="259045"/>
    <xdr:sp macro="" textlink="">
      <xdr:nvSpPr>
        <xdr:cNvPr id="400" name="普通建設事業費 （ うち新規整備　）平均値テキスト"/>
        <xdr:cNvSpPr txBox="1"/>
      </xdr:nvSpPr>
      <xdr:spPr>
        <a:xfrm>
          <a:off x="10528300" y="1270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38053</xdr:rowOff>
    </xdr:from>
    <xdr:to>
      <xdr:col>55</xdr:col>
      <xdr:colOff>50800</xdr:colOff>
      <xdr:row>74</xdr:row>
      <xdr:rowOff>139653</xdr:rowOff>
    </xdr:to>
    <xdr:sp macro="" textlink="">
      <xdr:nvSpPr>
        <xdr:cNvPr id="401" name="フローチャート: 判断 400"/>
        <xdr:cNvSpPr/>
      </xdr:nvSpPr>
      <xdr:spPr>
        <a:xfrm>
          <a:off x="10426700" y="1272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157563</xdr:rowOff>
    </xdr:from>
    <xdr:to>
      <xdr:col>50</xdr:col>
      <xdr:colOff>114300</xdr:colOff>
      <xdr:row>73</xdr:row>
      <xdr:rowOff>19979</xdr:rowOff>
    </xdr:to>
    <xdr:cxnSp macro="">
      <xdr:nvCxnSpPr>
        <xdr:cNvPr id="402" name="直線コネクタ 401"/>
        <xdr:cNvCxnSpPr/>
      </xdr:nvCxnSpPr>
      <xdr:spPr>
        <a:xfrm flipV="1">
          <a:off x="8750300" y="12501963"/>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138800</xdr:rowOff>
    </xdr:from>
    <xdr:to>
      <xdr:col>50</xdr:col>
      <xdr:colOff>165100</xdr:colOff>
      <xdr:row>75</xdr:row>
      <xdr:rowOff>68950</xdr:rowOff>
    </xdr:to>
    <xdr:sp macro="" textlink="">
      <xdr:nvSpPr>
        <xdr:cNvPr id="403" name="フローチャート: 判断 402"/>
        <xdr:cNvSpPr/>
      </xdr:nvSpPr>
      <xdr:spPr>
        <a:xfrm>
          <a:off x="9588500" y="128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60077</xdr:rowOff>
    </xdr:from>
    <xdr:ext cx="534377" cy="259045"/>
    <xdr:sp macro="" textlink="">
      <xdr:nvSpPr>
        <xdr:cNvPr id="404" name="テキスト ボックス 403"/>
        <xdr:cNvSpPr txBox="1"/>
      </xdr:nvSpPr>
      <xdr:spPr>
        <a:xfrm>
          <a:off x="9359411" y="129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50807</xdr:rowOff>
    </xdr:from>
    <xdr:to>
      <xdr:col>45</xdr:col>
      <xdr:colOff>177800</xdr:colOff>
      <xdr:row>73</xdr:row>
      <xdr:rowOff>19979</xdr:rowOff>
    </xdr:to>
    <xdr:cxnSp macro="">
      <xdr:nvCxnSpPr>
        <xdr:cNvPr id="405" name="直線コネクタ 404"/>
        <xdr:cNvCxnSpPr/>
      </xdr:nvCxnSpPr>
      <xdr:spPr>
        <a:xfrm>
          <a:off x="7861300" y="12223757"/>
          <a:ext cx="889000" cy="3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3339</xdr:rowOff>
    </xdr:from>
    <xdr:to>
      <xdr:col>46</xdr:col>
      <xdr:colOff>38100</xdr:colOff>
      <xdr:row>72</xdr:row>
      <xdr:rowOff>104939</xdr:rowOff>
    </xdr:to>
    <xdr:sp macro="" textlink="">
      <xdr:nvSpPr>
        <xdr:cNvPr id="406" name="フローチャート: 判断 405"/>
        <xdr:cNvSpPr/>
      </xdr:nvSpPr>
      <xdr:spPr>
        <a:xfrm>
          <a:off x="8699500" y="12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121466</xdr:rowOff>
    </xdr:from>
    <xdr:ext cx="534377" cy="259045"/>
    <xdr:sp macro="" textlink="">
      <xdr:nvSpPr>
        <xdr:cNvPr id="407" name="テキスト ボックス 406"/>
        <xdr:cNvSpPr txBox="1"/>
      </xdr:nvSpPr>
      <xdr:spPr>
        <a:xfrm>
          <a:off x="8483111" y="12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50807</xdr:rowOff>
    </xdr:from>
    <xdr:to>
      <xdr:col>41</xdr:col>
      <xdr:colOff>50800</xdr:colOff>
      <xdr:row>71</xdr:row>
      <xdr:rowOff>114260</xdr:rowOff>
    </xdr:to>
    <xdr:cxnSp macro="">
      <xdr:nvCxnSpPr>
        <xdr:cNvPr id="408" name="直線コネクタ 407"/>
        <xdr:cNvCxnSpPr/>
      </xdr:nvCxnSpPr>
      <xdr:spPr>
        <a:xfrm flipV="1">
          <a:off x="6972300" y="12223757"/>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105621</xdr:rowOff>
    </xdr:from>
    <xdr:to>
      <xdr:col>41</xdr:col>
      <xdr:colOff>101600</xdr:colOff>
      <xdr:row>73</xdr:row>
      <xdr:rowOff>35771</xdr:rowOff>
    </xdr:to>
    <xdr:sp macro="" textlink="">
      <xdr:nvSpPr>
        <xdr:cNvPr id="409" name="フローチャート: 判断 408"/>
        <xdr:cNvSpPr/>
      </xdr:nvSpPr>
      <xdr:spPr>
        <a:xfrm>
          <a:off x="7810500" y="124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26898</xdr:rowOff>
    </xdr:from>
    <xdr:ext cx="534377" cy="259045"/>
    <xdr:sp macro="" textlink="">
      <xdr:nvSpPr>
        <xdr:cNvPr id="410" name="テキスト ボックス 409"/>
        <xdr:cNvSpPr txBox="1"/>
      </xdr:nvSpPr>
      <xdr:spPr>
        <a:xfrm>
          <a:off x="7594111" y="125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127632</xdr:rowOff>
    </xdr:from>
    <xdr:to>
      <xdr:col>36</xdr:col>
      <xdr:colOff>165100</xdr:colOff>
      <xdr:row>74</xdr:row>
      <xdr:rowOff>57782</xdr:rowOff>
    </xdr:to>
    <xdr:sp macro="" textlink="">
      <xdr:nvSpPr>
        <xdr:cNvPr id="411" name="フローチャート: 判断 410"/>
        <xdr:cNvSpPr/>
      </xdr:nvSpPr>
      <xdr:spPr>
        <a:xfrm>
          <a:off x="6921500" y="1264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48909</xdr:rowOff>
    </xdr:from>
    <xdr:ext cx="534377" cy="259045"/>
    <xdr:sp macro="" textlink="">
      <xdr:nvSpPr>
        <xdr:cNvPr id="412" name="テキスト ボックス 411"/>
        <xdr:cNvSpPr txBox="1"/>
      </xdr:nvSpPr>
      <xdr:spPr>
        <a:xfrm>
          <a:off x="6705111" y="127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14834</xdr:rowOff>
    </xdr:from>
    <xdr:to>
      <xdr:col>55</xdr:col>
      <xdr:colOff>50800</xdr:colOff>
      <xdr:row>71</xdr:row>
      <xdr:rowOff>116434</xdr:rowOff>
    </xdr:to>
    <xdr:sp macro="" textlink="">
      <xdr:nvSpPr>
        <xdr:cNvPr id="418" name="楕円 417"/>
        <xdr:cNvSpPr/>
      </xdr:nvSpPr>
      <xdr:spPr>
        <a:xfrm>
          <a:off x="10426700" y="121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139311</xdr:rowOff>
    </xdr:from>
    <xdr:ext cx="534377" cy="259045"/>
    <xdr:sp macro="" textlink="">
      <xdr:nvSpPr>
        <xdr:cNvPr id="419" name="普通建設事業費 （ うち新規整備　）該当値テキスト"/>
        <xdr:cNvSpPr txBox="1"/>
      </xdr:nvSpPr>
      <xdr:spPr>
        <a:xfrm>
          <a:off x="10528300" y="1214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106763</xdr:rowOff>
    </xdr:from>
    <xdr:to>
      <xdr:col>50</xdr:col>
      <xdr:colOff>165100</xdr:colOff>
      <xdr:row>73</xdr:row>
      <xdr:rowOff>36913</xdr:rowOff>
    </xdr:to>
    <xdr:sp macro="" textlink="">
      <xdr:nvSpPr>
        <xdr:cNvPr id="420" name="楕円 419"/>
        <xdr:cNvSpPr/>
      </xdr:nvSpPr>
      <xdr:spPr>
        <a:xfrm>
          <a:off x="9588500" y="124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53440</xdr:rowOff>
    </xdr:from>
    <xdr:ext cx="534377" cy="259045"/>
    <xdr:sp macro="" textlink="">
      <xdr:nvSpPr>
        <xdr:cNvPr id="421" name="テキスト ボックス 420"/>
        <xdr:cNvSpPr txBox="1"/>
      </xdr:nvSpPr>
      <xdr:spPr>
        <a:xfrm>
          <a:off x="9359411" y="1222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140629</xdr:rowOff>
    </xdr:from>
    <xdr:to>
      <xdr:col>46</xdr:col>
      <xdr:colOff>38100</xdr:colOff>
      <xdr:row>73</xdr:row>
      <xdr:rowOff>70779</xdr:rowOff>
    </xdr:to>
    <xdr:sp macro="" textlink="">
      <xdr:nvSpPr>
        <xdr:cNvPr id="422" name="楕円 421"/>
        <xdr:cNvSpPr/>
      </xdr:nvSpPr>
      <xdr:spPr>
        <a:xfrm>
          <a:off x="8699500" y="1248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61906</xdr:rowOff>
    </xdr:from>
    <xdr:ext cx="534377" cy="259045"/>
    <xdr:sp macro="" textlink="">
      <xdr:nvSpPr>
        <xdr:cNvPr id="423" name="テキスト ボックス 422"/>
        <xdr:cNvSpPr txBox="1"/>
      </xdr:nvSpPr>
      <xdr:spPr>
        <a:xfrm>
          <a:off x="8483111" y="125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7</xdr:rowOff>
    </xdr:from>
    <xdr:to>
      <xdr:col>41</xdr:col>
      <xdr:colOff>101600</xdr:colOff>
      <xdr:row>71</xdr:row>
      <xdr:rowOff>101607</xdr:rowOff>
    </xdr:to>
    <xdr:sp macro="" textlink="">
      <xdr:nvSpPr>
        <xdr:cNvPr id="424" name="楕円 423"/>
        <xdr:cNvSpPr/>
      </xdr:nvSpPr>
      <xdr:spPr>
        <a:xfrm>
          <a:off x="7810500" y="121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118134</xdr:rowOff>
    </xdr:from>
    <xdr:ext cx="534377" cy="259045"/>
    <xdr:sp macro="" textlink="">
      <xdr:nvSpPr>
        <xdr:cNvPr id="425" name="テキスト ボックス 424"/>
        <xdr:cNvSpPr txBox="1"/>
      </xdr:nvSpPr>
      <xdr:spPr>
        <a:xfrm>
          <a:off x="7594111" y="1194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63460</xdr:rowOff>
    </xdr:from>
    <xdr:to>
      <xdr:col>36</xdr:col>
      <xdr:colOff>165100</xdr:colOff>
      <xdr:row>71</xdr:row>
      <xdr:rowOff>165060</xdr:rowOff>
    </xdr:to>
    <xdr:sp macro="" textlink="">
      <xdr:nvSpPr>
        <xdr:cNvPr id="426" name="楕円 425"/>
        <xdr:cNvSpPr/>
      </xdr:nvSpPr>
      <xdr:spPr>
        <a:xfrm>
          <a:off x="6921500" y="122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10137</xdr:rowOff>
    </xdr:from>
    <xdr:ext cx="534377" cy="259045"/>
    <xdr:sp macro="" textlink="">
      <xdr:nvSpPr>
        <xdr:cNvPr id="427" name="テキスト ボックス 426"/>
        <xdr:cNvSpPr txBox="1"/>
      </xdr:nvSpPr>
      <xdr:spPr>
        <a:xfrm>
          <a:off x="6705111" y="120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110516</xdr:rowOff>
    </xdr:from>
    <xdr:to>
      <xdr:col>54</xdr:col>
      <xdr:colOff>189865</xdr:colOff>
      <xdr:row>94</xdr:row>
      <xdr:rowOff>35610</xdr:rowOff>
    </xdr:to>
    <xdr:cxnSp macro="">
      <xdr:nvCxnSpPr>
        <xdr:cNvPr id="450" name="直線コネクタ 449"/>
        <xdr:cNvCxnSpPr/>
      </xdr:nvCxnSpPr>
      <xdr:spPr>
        <a:xfrm flipV="1">
          <a:off x="10475595" y="15541016"/>
          <a:ext cx="1270" cy="61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39437</xdr:rowOff>
    </xdr:from>
    <xdr:ext cx="534377" cy="259045"/>
    <xdr:sp macro="" textlink="">
      <xdr:nvSpPr>
        <xdr:cNvPr id="451" name="普通建設事業費 （ うち更新整備　）最小値テキスト"/>
        <xdr:cNvSpPr txBox="1"/>
      </xdr:nvSpPr>
      <xdr:spPr>
        <a:xfrm>
          <a:off x="10528300" y="1615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35610</xdr:rowOff>
    </xdr:from>
    <xdr:to>
      <xdr:col>55</xdr:col>
      <xdr:colOff>88900</xdr:colOff>
      <xdr:row>94</xdr:row>
      <xdr:rowOff>35610</xdr:rowOff>
    </xdr:to>
    <xdr:cxnSp macro="">
      <xdr:nvCxnSpPr>
        <xdr:cNvPr id="452" name="直線コネクタ 451"/>
        <xdr:cNvCxnSpPr/>
      </xdr:nvCxnSpPr>
      <xdr:spPr>
        <a:xfrm>
          <a:off x="10388600" y="1615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57193</xdr:rowOff>
    </xdr:from>
    <xdr:ext cx="534377" cy="259045"/>
    <xdr:sp macro="" textlink="">
      <xdr:nvSpPr>
        <xdr:cNvPr id="453" name="普通建設事業費 （ うち更新整備　）最大値テキスト"/>
        <xdr:cNvSpPr txBox="1"/>
      </xdr:nvSpPr>
      <xdr:spPr>
        <a:xfrm>
          <a:off x="10528300" y="1531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110516</xdr:rowOff>
    </xdr:from>
    <xdr:to>
      <xdr:col>55</xdr:col>
      <xdr:colOff>88900</xdr:colOff>
      <xdr:row>90</xdr:row>
      <xdr:rowOff>110516</xdr:rowOff>
    </xdr:to>
    <xdr:cxnSp macro="">
      <xdr:nvCxnSpPr>
        <xdr:cNvPr id="454" name="直線コネクタ 453"/>
        <xdr:cNvCxnSpPr/>
      </xdr:nvCxnSpPr>
      <xdr:spPr>
        <a:xfrm>
          <a:off x="10388600" y="15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35610</xdr:rowOff>
    </xdr:from>
    <xdr:to>
      <xdr:col>55</xdr:col>
      <xdr:colOff>0</xdr:colOff>
      <xdr:row>95</xdr:row>
      <xdr:rowOff>41439</xdr:rowOff>
    </xdr:to>
    <xdr:cxnSp macro="">
      <xdr:nvCxnSpPr>
        <xdr:cNvPr id="455" name="直線コネクタ 454"/>
        <xdr:cNvCxnSpPr/>
      </xdr:nvCxnSpPr>
      <xdr:spPr>
        <a:xfrm flipV="1">
          <a:off x="9639300" y="16151910"/>
          <a:ext cx="838200" cy="1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20338</xdr:rowOff>
    </xdr:from>
    <xdr:ext cx="534377" cy="259045"/>
    <xdr:sp macro="" textlink="">
      <xdr:nvSpPr>
        <xdr:cNvPr id="456" name="普通建設事業費 （ うち更新整備　）平均値テキスト"/>
        <xdr:cNvSpPr txBox="1"/>
      </xdr:nvSpPr>
      <xdr:spPr>
        <a:xfrm>
          <a:off x="10528300" y="15622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168911</xdr:rowOff>
    </xdr:from>
    <xdr:to>
      <xdr:col>55</xdr:col>
      <xdr:colOff>50800</xdr:colOff>
      <xdr:row>92</xdr:row>
      <xdr:rowOff>99061</xdr:rowOff>
    </xdr:to>
    <xdr:sp macro="" textlink="">
      <xdr:nvSpPr>
        <xdr:cNvPr id="457" name="フローチャート: 判断 456"/>
        <xdr:cNvSpPr/>
      </xdr:nvSpPr>
      <xdr:spPr>
        <a:xfrm>
          <a:off x="10426700" y="157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41439</xdr:rowOff>
    </xdr:from>
    <xdr:to>
      <xdr:col>50</xdr:col>
      <xdr:colOff>114300</xdr:colOff>
      <xdr:row>95</xdr:row>
      <xdr:rowOff>136843</xdr:rowOff>
    </xdr:to>
    <xdr:cxnSp macro="">
      <xdr:nvCxnSpPr>
        <xdr:cNvPr id="458" name="直線コネクタ 457"/>
        <xdr:cNvCxnSpPr/>
      </xdr:nvCxnSpPr>
      <xdr:spPr>
        <a:xfrm flipV="1">
          <a:off x="8750300" y="16329189"/>
          <a:ext cx="8890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17272</xdr:rowOff>
    </xdr:from>
    <xdr:to>
      <xdr:col>50</xdr:col>
      <xdr:colOff>165100</xdr:colOff>
      <xdr:row>94</xdr:row>
      <xdr:rowOff>118872</xdr:rowOff>
    </xdr:to>
    <xdr:sp macro="" textlink="">
      <xdr:nvSpPr>
        <xdr:cNvPr id="459" name="フローチャート: 判断 458"/>
        <xdr:cNvSpPr/>
      </xdr:nvSpPr>
      <xdr:spPr>
        <a:xfrm>
          <a:off x="9588500" y="161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135399</xdr:rowOff>
    </xdr:from>
    <xdr:ext cx="534377" cy="259045"/>
    <xdr:sp macro="" textlink="">
      <xdr:nvSpPr>
        <xdr:cNvPr id="460" name="テキスト ボックス 459"/>
        <xdr:cNvSpPr txBox="1"/>
      </xdr:nvSpPr>
      <xdr:spPr>
        <a:xfrm>
          <a:off x="9359411" y="159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136843</xdr:rowOff>
    </xdr:from>
    <xdr:to>
      <xdr:col>45</xdr:col>
      <xdr:colOff>177800</xdr:colOff>
      <xdr:row>95</xdr:row>
      <xdr:rowOff>152730</xdr:rowOff>
    </xdr:to>
    <xdr:cxnSp macro="">
      <xdr:nvCxnSpPr>
        <xdr:cNvPr id="461" name="直線コネクタ 460"/>
        <xdr:cNvCxnSpPr/>
      </xdr:nvCxnSpPr>
      <xdr:spPr>
        <a:xfrm flipV="1">
          <a:off x="7861300" y="16424593"/>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90805</xdr:rowOff>
    </xdr:from>
    <xdr:to>
      <xdr:col>46</xdr:col>
      <xdr:colOff>38100</xdr:colOff>
      <xdr:row>97</xdr:row>
      <xdr:rowOff>20955</xdr:rowOff>
    </xdr:to>
    <xdr:sp macro="" textlink="">
      <xdr:nvSpPr>
        <xdr:cNvPr id="462" name="フローチャート: 判断 461"/>
        <xdr:cNvSpPr/>
      </xdr:nvSpPr>
      <xdr:spPr>
        <a:xfrm>
          <a:off x="8699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12082</xdr:rowOff>
    </xdr:from>
    <xdr:ext cx="534377" cy="259045"/>
    <xdr:sp macro="" textlink="">
      <xdr:nvSpPr>
        <xdr:cNvPr id="463" name="テキスト ボックス 462"/>
        <xdr:cNvSpPr txBox="1"/>
      </xdr:nvSpPr>
      <xdr:spPr>
        <a:xfrm>
          <a:off x="8483111" y="1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152730</xdr:rowOff>
    </xdr:from>
    <xdr:to>
      <xdr:col>41</xdr:col>
      <xdr:colOff>50800</xdr:colOff>
      <xdr:row>96</xdr:row>
      <xdr:rowOff>132042</xdr:rowOff>
    </xdr:to>
    <xdr:cxnSp macro="">
      <xdr:nvCxnSpPr>
        <xdr:cNvPr id="464" name="直線コネクタ 463"/>
        <xdr:cNvCxnSpPr/>
      </xdr:nvCxnSpPr>
      <xdr:spPr>
        <a:xfrm flipV="1">
          <a:off x="6972300" y="16440480"/>
          <a:ext cx="889000" cy="15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170968</xdr:rowOff>
    </xdr:from>
    <xdr:to>
      <xdr:col>41</xdr:col>
      <xdr:colOff>101600</xdr:colOff>
      <xdr:row>96</xdr:row>
      <xdr:rowOff>101118</xdr:rowOff>
    </xdr:to>
    <xdr:sp macro="" textlink="">
      <xdr:nvSpPr>
        <xdr:cNvPr id="465" name="フローチャート: 判断 464"/>
        <xdr:cNvSpPr/>
      </xdr:nvSpPr>
      <xdr:spPr>
        <a:xfrm>
          <a:off x="7810500" y="1645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92245</xdr:rowOff>
    </xdr:from>
    <xdr:ext cx="534377" cy="259045"/>
    <xdr:sp macro="" textlink="">
      <xdr:nvSpPr>
        <xdr:cNvPr id="466" name="テキスト ボックス 465"/>
        <xdr:cNvSpPr txBox="1"/>
      </xdr:nvSpPr>
      <xdr:spPr>
        <a:xfrm>
          <a:off x="7594111" y="165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87871</xdr:rowOff>
    </xdr:from>
    <xdr:to>
      <xdr:col>36</xdr:col>
      <xdr:colOff>165100</xdr:colOff>
      <xdr:row>98</xdr:row>
      <xdr:rowOff>18021</xdr:rowOff>
    </xdr:to>
    <xdr:sp macro="" textlink="">
      <xdr:nvSpPr>
        <xdr:cNvPr id="467" name="フローチャート: 判断 466"/>
        <xdr:cNvSpPr/>
      </xdr:nvSpPr>
      <xdr:spPr>
        <a:xfrm>
          <a:off x="6921500" y="167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9148</xdr:rowOff>
    </xdr:from>
    <xdr:ext cx="534377" cy="259045"/>
    <xdr:sp macro="" textlink="">
      <xdr:nvSpPr>
        <xdr:cNvPr id="468" name="テキスト ボックス 467"/>
        <xdr:cNvSpPr txBox="1"/>
      </xdr:nvSpPr>
      <xdr:spPr>
        <a:xfrm>
          <a:off x="6705111" y="168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156260</xdr:rowOff>
    </xdr:from>
    <xdr:to>
      <xdr:col>55</xdr:col>
      <xdr:colOff>50800</xdr:colOff>
      <xdr:row>94</xdr:row>
      <xdr:rowOff>86410</xdr:rowOff>
    </xdr:to>
    <xdr:sp macro="" textlink="">
      <xdr:nvSpPr>
        <xdr:cNvPr id="474" name="楕円 473"/>
        <xdr:cNvSpPr/>
      </xdr:nvSpPr>
      <xdr:spPr>
        <a:xfrm>
          <a:off x="10426700" y="161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71187</xdr:rowOff>
    </xdr:from>
    <xdr:ext cx="534377" cy="259045"/>
    <xdr:sp macro="" textlink="">
      <xdr:nvSpPr>
        <xdr:cNvPr id="475" name="普通建設事業費 （ うち更新整備　）該当値テキスト"/>
        <xdr:cNvSpPr txBox="1"/>
      </xdr:nvSpPr>
      <xdr:spPr>
        <a:xfrm>
          <a:off x="10528300" y="160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162089</xdr:rowOff>
    </xdr:from>
    <xdr:to>
      <xdr:col>50</xdr:col>
      <xdr:colOff>165100</xdr:colOff>
      <xdr:row>95</xdr:row>
      <xdr:rowOff>92239</xdr:rowOff>
    </xdr:to>
    <xdr:sp macro="" textlink="">
      <xdr:nvSpPr>
        <xdr:cNvPr id="476" name="楕円 475"/>
        <xdr:cNvSpPr/>
      </xdr:nvSpPr>
      <xdr:spPr>
        <a:xfrm>
          <a:off x="9588500" y="162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83366</xdr:rowOff>
    </xdr:from>
    <xdr:ext cx="534377" cy="259045"/>
    <xdr:sp macro="" textlink="">
      <xdr:nvSpPr>
        <xdr:cNvPr id="477" name="テキスト ボックス 476"/>
        <xdr:cNvSpPr txBox="1"/>
      </xdr:nvSpPr>
      <xdr:spPr>
        <a:xfrm>
          <a:off x="9359411" y="163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86043</xdr:rowOff>
    </xdr:from>
    <xdr:to>
      <xdr:col>46</xdr:col>
      <xdr:colOff>38100</xdr:colOff>
      <xdr:row>96</xdr:row>
      <xdr:rowOff>16193</xdr:rowOff>
    </xdr:to>
    <xdr:sp macro="" textlink="">
      <xdr:nvSpPr>
        <xdr:cNvPr id="478" name="楕円 477"/>
        <xdr:cNvSpPr/>
      </xdr:nvSpPr>
      <xdr:spPr>
        <a:xfrm>
          <a:off x="8699500" y="163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32720</xdr:rowOff>
    </xdr:from>
    <xdr:ext cx="534377" cy="259045"/>
    <xdr:sp macro="" textlink="">
      <xdr:nvSpPr>
        <xdr:cNvPr id="479" name="テキスト ボックス 478"/>
        <xdr:cNvSpPr txBox="1"/>
      </xdr:nvSpPr>
      <xdr:spPr>
        <a:xfrm>
          <a:off x="8483111" y="161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101930</xdr:rowOff>
    </xdr:from>
    <xdr:to>
      <xdr:col>41</xdr:col>
      <xdr:colOff>101600</xdr:colOff>
      <xdr:row>96</xdr:row>
      <xdr:rowOff>32080</xdr:rowOff>
    </xdr:to>
    <xdr:sp macro="" textlink="">
      <xdr:nvSpPr>
        <xdr:cNvPr id="480" name="楕円 479"/>
        <xdr:cNvSpPr/>
      </xdr:nvSpPr>
      <xdr:spPr>
        <a:xfrm>
          <a:off x="7810500" y="163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48607</xdr:rowOff>
    </xdr:from>
    <xdr:ext cx="534377" cy="259045"/>
    <xdr:sp macro="" textlink="">
      <xdr:nvSpPr>
        <xdr:cNvPr id="481" name="テキスト ボックス 480"/>
        <xdr:cNvSpPr txBox="1"/>
      </xdr:nvSpPr>
      <xdr:spPr>
        <a:xfrm>
          <a:off x="7594111" y="161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81242</xdr:rowOff>
    </xdr:from>
    <xdr:to>
      <xdr:col>36</xdr:col>
      <xdr:colOff>165100</xdr:colOff>
      <xdr:row>97</xdr:row>
      <xdr:rowOff>11392</xdr:rowOff>
    </xdr:to>
    <xdr:sp macro="" textlink="">
      <xdr:nvSpPr>
        <xdr:cNvPr id="482" name="楕円 481"/>
        <xdr:cNvSpPr/>
      </xdr:nvSpPr>
      <xdr:spPr>
        <a:xfrm>
          <a:off x="6921500" y="16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27919</xdr:rowOff>
    </xdr:from>
    <xdr:ext cx="534377" cy="259045"/>
    <xdr:sp macro="" textlink="">
      <xdr:nvSpPr>
        <xdr:cNvPr id="483" name="テキスト ボックス 482"/>
        <xdr:cNvSpPr txBox="1"/>
      </xdr:nvSpPr>
      <xdr:spPr>
        <a:xfrm>
          <a:off x="6705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5" name="テキスト ボックス 49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151663</xdr:rowOff>
    </xdr:from>
    <xdr:to>
      <xdr:col>85</xdr:col>
      <xdr:colOff>126364</xdr:colOff>
      <xdr:row>36</xdr:row>
      <xdr:rowOff>135356</xdr:rowOff>
    </xdr:to>
    <xdr:cxnSp macro="">
      <xdr:nvCxnSpPr>
        <xdr:cNvPr id="505" name="直線コネクタ 504"/>
        <xdr:cNvCxnSpPr/>
      </xdr:nvCxnSpPr>
      <xdr:spPr>
        <a:xfrm flipV="1">
          <a:off x="16317595" y="5123713"/>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139183</xdr:rowOff>
    </xdr:from>
    <xdr:ext cx="469744" cy="259045"/>
    <xdr:sp macro="" textlink="">
      <xdr:nvSpPr>
        <xdr:cNvPr id="506" name="災害復旧事業費最小値テキスト"/>
        <xdr:cNvSpPr txBox="1"/>
      </xdr:nvSpPr>
      <xdr:spPr>
        <a:xfrm>
          <a:off x="16370300" y="63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135356</xdr:rowOff>
    </xdr:from>
    <xdr:to>
      <xdr:col>86</xdr:col>
      <xdr:colOff>25400</xdr:colOff>
      <xdr:row>36</xdr:row>
      <xdr:rowOff>135356</xdr:rowOff>
    </xdr:to>
    <xdr:cxnSp macro="">
      <xdr:nvCxnSpPr>
        <xdr:cNvPr id="507" name="直線コネクタ 506"/>
        <xdr:cNvCxnSpPr/>
      </xdr:nvCxnSpPr>
      <xdr:spPr>
        <a:xfrm>
          <a:off x="16230600" y="6307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98340</xdr:rowOff>
    </xdr:from>
    <xdr:ext cx="534377" cy="259045"/>
    <xdr:sp macro="" textlink="">
      <xdr:nvSpPr>
        <xdr:cNvPr id="508" name="災害復旧事業費最大値テキスト"/>
        <xdr:cNvSpPr txBox="1"/>
      </xdr:nvSpPr>
      <xdr:spPr>
        <a:xfrm>
          <a:off x="16370300" y="489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151663</xdr:rowOff>
    </xdr:from>
    <xdr:to>
      <xdr:col>86</xdr:col>
      <xdr:colOff>25400</xdr:colOff>
      <xdr:row>29</xdr:row>
      <xdr:rowOff>151663</xdr:rowOff>
    </xdr:to>
    <xdr:cxnSp macro="">
      <xdr:nvCxnSpPr>
        <xdr:cNvPr id="509" name="直線コネクタ 508"/>
        <xdr:cNvCxnSpPr/>
      </xdr:nvCxnSpPr>
      <xdr:spPr>
        <a:xfrm>
          <a:off x="16230600" y="512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135356</xdr:rowOff>
    </xdr:from>
    <xdr:to>
      <xdr:col>85</xdr:col>
      <xdr:colOff>127000</xdr:colOff>
      <xdr:row>36</xdr:row>
      <xdr:rowOff>141910</xdr:rowOff>
    </xdr:to>
    <xdr:cxnSp macro="">
      <xdr:nvCxnSpPr>
        <xdr:cNvPr id="510" name="直線コネクタ 509"/>
        <xdr:cNvCxnSpPr/>
      </xdr:nvCxnSpPr>
      <xdr:spPr>
        <a:xfrm flipV="1">
          <a:off x="15481300" y="6307556"/>
          <a:ext cx="8382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78858</xdr:rowOff>
    </xdr:from>
    <xdr:ext cx="534377" cy="259045"/>
    <xdr:sp macro="" textlink="">
      <xdr:nvSpPr>
        <xdr:cNvPr id="511" name="災害復旧事業費平均値テキスト"/>
        <xdr:cNvSpPr txBox="1"/>
      </xdr:nvSpPr>
      <xdr:spPr>
        <a:xfrm>
          <a:off x="16370300" y="5393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55981</xdr:rowOff>
    </xdr:from>
    <xdr:to>
      <xdr:col>85</xdr:col>
      <xdr:colOff>177800</xdr:colOff>
      <xdr:row>32</xdr:row>
      <xdr:rowOff>157581</xdr:rowOff>
    </xdr:to>
    <xdr:sp macro="" textlink="">
      <xdr:nvSpPr>
        <xdr:cNvPr id="512" name="フローチャート: 判断 511"/>
        <xdr:cNvSpPr/>
      </xdr:nvSpPr>
      <xdr:spPr>
        <a:xfrm>
          <a:off x="16268700" y="554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141910</xdr:rowOff>
    </xdr:from>
    <xdr:to>
      <xdr:col>81</xdr:col>
      <xdr:colOff>50800</xdr:colOff>
      <xdr:row>37</xdr:row>
      <xdr:rowOff>163399</xdr:rowOff>
    </xdr:to>
    <xdr:cxnSp macro="">
      <xdr:nvCxnSpPr>
        <xdr:cNvPr id="513" name="直線コネクタ 512"/>
        <xdr:cNvCxnSpPr/>
      </xdr:nvCxnSpPr>
      <xdr:spPr>
        <a:xfrm flipV="1">
          <a:off x="14592300" y="6314110"/>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7442</xdr:rowOff>
    </xdr:from>
    <xdr:to>
      <xdr:col>81</xdr:col>
      <xdr:colOff>101600</xdr:colOff>
      <xdr:row>34</xdr:row>
      <xdr:rowOff>109042</xdr:rowOff>
    </xdr:to>
    <xdr:sp macro="" textlink="">
      <xdr:nvSpPr>
        <xdr:cNvPr id="514" name="フローチャート: 判断 513"/>
        <xdr:cNvSpPr/>
      </xdr:nvSpPr>
      <xdr:spPr>
        <a:xfrm>
          <a:off x="15430500" y="58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125569</xdr:rowOff>
    </xdr:from>
    <xdr:ext cx="534377" cy="259045"/>
    <xdr:sp macro="" textlink="">
      <xdr:nvSpPr>
        <xdr:cNvPr id="515" name="テキスト ボックス 514"/>
        <xdr:cNvSpPr txBox="1"/>
      </xdr:nvSpPr>
      <xdr:spPr>
        <a:xfrm>
          <a:off x="15201411" y="56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147701</xdr:rowOff>
    </xdr:from>
    <xdr:to>
      <xdr:col>76</xdr:col>
      <xdr:colOff>114300</xdr:colOff>
      <xdr:row>37</xdr:row>
      <xdr:rowOff>163399</xdr:rowOff>
    </xdr:to>
    <xdr:cxnSp macro="">
      <xdr:nvCxnSpPr>
        <xdr:cNvPr id="516" name="直線コネクタ 515"/>
        <xdr:cNvCxnSpPr/>
      </xdr:nvCxnSpPr>
      <xdr:spPr>
        <a:xfrm>
          <a:off x="13703300" y="6491351"/>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16053</xdr:rowOff>
    </xdr:from>
    <xdr:to>
      <xdr:col>76</xdr:col>
      <xdr:colOff>165100</xdr:colOff>
      <xdr:row>37</xdr:row>
      <xdr:rowOff>117653</xdr:rowOff>
    </xdr:to>
    <xdr:sp macro="" textlink="">
      <xdr:nvSpPr>
        <xdr:cNvPr id="517" name="フローチャート: 判断 516"/>
        <xdr:cNvSpPr/>
      </xdr:nvSpPr>
      <xdr:spPr>
        <a:xfrm>
          <a:off x="14541500" y="635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134180</xdr:rowOff>
    </xdr:from>
    <xdr:ext cx="469744" cy="259045"/>
    <xdr:sp macro="" textlink="">
      <xdr:nvSpPr>
        <xdr:cNvPr id="518" name="テキスト ボックス 517"/>
        <xdr:cNvSpPr txBox="1"/>
      </xdr:nvSpPr>
      <xdr:spPr>
        <a:xfrm>
          <a:off x="14357428" y="613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65481</xdr:rowOff>
    </xdr:from>
    <xdr:to>
      <xdr:col>71</xdr:col>
      <xdr:colOff>177800</xdr:colOff>
      <xdr:row>37</xdr:row>
      <xdr:rowOff>147701</xdr:rowOff>
    </xdr:to>
    <xdr:cxnSp macro="">
      <xdr:nvCxnSpPr>
        <xdr:cNvPr id="519" name="直線コネクタ 518"/>
        <xdr:cNvCxnSpPr/>
      </xdr:nvCxnSpPr>
      <xdr:spPr>
        <a:xfrm>
          <a:off x="12814300" y="6237681"/>
          <a:ext cx="889000" cy="2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147422</xdr:rowOff>
    </xdr:from>
    <xdr:to>
      <xdr:col>72</xdr:col>
      <xdr:colOff>38100</xdr:colOff>
      <xdr:row>37</xdr:row>
      <xdr:rowOff>77572</xdr:rowOff>
    </xdr:to>
    <xdr:sp macro="" textlink="">
      <xdr:nvSpPr>
        <xdr:cNvPr id="520" name="フローチャート: 判断 519"/>
        <xdr:cNvSpPr/>
      </xdr:nvSpPr>
      <xdr:spPr>
        <a:xfrm>
          <a:off x="13652500" y="631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94099</xdr:rowOff>
    </xdr:from>
    <xdr:ext cx="469744" cy="259045"/>
    <xdr:sp macro="" textlink="">
      <xdr:nvSpPr>
        <xdr:cNvPr id="521" name="テキスト ボックス 520"/>
        <xdr:cNvSpPr txBox="1"/>
      </xdr:nvSpPr>
      <xdr:spPr>
        <a:xfrm>
          <a:off x="13468428" y="609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93396</xdr:rowOff>
    </xdr:from>
    <xdr:to>
      <xdr:col>67</xdr:col>
      <xdr:colOff>101600</xdr:colOff>
      <xdr:row>37</xdr:row>
      <xdr:rowOff>23546</xdr:rowOff>
    </xdr:to>
    <xdr:sp macro="" textlink="">
      <xdr:nvSpPr>
        <xdr:cNvPr id="522" name="フローチャート: 判断 521"/>
        <xdr:cNvSpPr/>
      </xdr:nvSpPr>
      <xdr:spPr>
        <a:xfrm>
          <a:off x="12763500" y="626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14673</xdr:rowOff>
    </xdr:from>
    <xdr:ext cx="469744" cy="259045"/>
    <xdr:sp macro="" textlink="">
      <xdr:nvSpPr>
        <xdr:cNvPr id="523" name="テキスト ボックス 522"/>
        <xdr:cNvSpPr txBox="1"/>
      </xdr:nvSpPr>
      <xdr:spPr>
        <a:xfrm>
          <a:off x="12579428" y="635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84556</xdr:rowOff>
    </xdr:from>
    <xdr:to>
      <xdr:col>85</xdr:col>
      <xdr:colOff>177800</xdr:colOff>
      <xdr:row>37</xdr:row>
      <xdr:rowOff>14706</xdr:rowOff>
    </xdr:to>
    <xdr:sp macro="" textlink="">
      <xdr:nvSpPr>
        <xdr:cNvPr id="529" name="楕円 528"/>
        <xdr:cNvSpPr/>
      </xdr:nvSpPr>
      <xdr:spPr>
        <a:xfrm>
          <a:off x="16268700" y="62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170933</xdr:rowOff>
    </xdr:from>
    <xdr:ext cx="469744" cy="259045"/>
    <xdr:sp macro="" textlink="">
      <xdr:nvSpPr>
        <xdr:cNvPr id="530" name="災害復旧事業費該当値テキスト"/>
        <xdr:cNvSpPr txBox="1"/>
      </xdr:nvSpPr>
      <xdr:spPr>
        <a:xfrm>
          <a:off x="16370300" y="61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91110</xdr:rowOff>
    </xdr:from>
    <xdr:to>
      <xdr:col>81</xdr:col>
      <xdr:colOff>101600</xdr:colOff>
      <xdr:row>37</xdr:row>
      <xdr:rowOff>21260</xdr:rowOff>
    </xdr:to>
    <xdr:sp macro="" textlink="">
      <xdr:nvSpPr>
        <xdr:cNvPr id="531" name="楕円 530"/>
        <xdr:cNvSpPr/>
      </xdr:nvSpPr>
      <xdr:spPr>
        <a:xfrm>
          <a:off x="15430500" y="62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12387</xdr:rowOff>
    </xdr:from>
    <xdr:ext cx="469744" cy="259045"/>
    <xdr:sp macro="" textlink="">
      <xdr:nvSpPr>
        <xdr:cNvPr id="532" name="テキスト ボックス 531"/>
        <xdr:cNvSpPr txBox="1"/>
      </xdr:nvSpPr>
      <xdr:spPr>
        <a:xfrm>
          <a:off x="15233728" y="635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112598</xdr:rowOff>
    </xdr:from>
    <xdr:to>
      <xdr:col>76</xdr:col>
      <xdr:colOff>165100</xdr:colOff>
      <xdr:row>38</xdr:row>
      <xdr:rowOff>42748</xdr:rowOff>
    </xdr:to>
    <xdr:sp macro="" textlink="">
      <xdr:nvSpPr>
        <xdr:cNvPr id="533" name="楕円 532"/>
        <xdr:cNvSpPr/>
      </xdr:nvSpPr>
      <xdr:spPr>
        <a:xfrm>
          <a:off x="14541500" y="64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33876</xdr:rowOff>
    </xdr:from>
    <xdr:ext cx="469744" cy="259045"/>
    <xdr:sp macro="" textlink="">
      <xdr:nvSpPr>
        <xdr:cNvPr id="534" name="テキスト ボックス 533"/>
        <xdr:cNvSpPr txBox="1"/>
      </xdr:nvSpPr>
      <xdr:spPr>
        <a:xfrm>
          <a:off x="14357428" y="654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96901</xdr:rowOff>
    </xdr:from>
    <xdr:to>
      <xdr:col>72</xdr:col>
      <xdr:colOff>38100</xdr:colOff>
      <xdr:row>38</xdr:row>
      <xdr:rowOff>27051</xdr:rowOff>
    </xdr:to>
    <xdr:sp macro="" textlink="">
      <xdr:nvSpPr>
        <xdr:cNvPr id="535" name="楕円 534"/>
        <xdr:cNvSpPr/>
      </xdr:nvSpPr>
      <xdr:spPr>
        <a:xfrm>
          <a:off x="13652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18178</xdr:rowOff>
    </xdr:from>
    <xdr:ext cx="469744" cy="259045"/>
    <xdr:sp macro="" textlink="">
      <xdr:nvSpPr>
        <xdr:cNvPr id="536" name="テキスト ボックス 535"/>
        <xdr:cNvSpPr txBox="1"/>
      </xdr:nvSpPr>
      <xdr:spPr>
        <a:xfrm>
          <a:off x="13468428" y="65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14681</xdr:rowOff>
    </xdr:from>
    <xdr:to>
      <xdr:col>67</xdr:col>
      <xdr:colOff>101600</xdr:colOff>
      <xdr:row>36</xdr:row>
      <xdr:rowOff>116281</xdr:rowOff>
    </xdr:to>
    <xdr:sp macro="" textlink="">
      <xdr:nvSpPr>
        <xdr:cNvPr id="537" name="楕円 536"/>
        <xdr:cNvSpPr/>
      </xdr:nvSpPr>
      <xdr:spPr>
        <a:xfrm>
          <a:off x="12763500" y="61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132808</xdr:rowOff>
    </xdr:from>
    <xdr:ext cx="469744" cy="259045"/>
    <xdr:sp macro="" textlink="">
      <xdr:nvSpPr>
        <xdr:cNvPr id="538" name="テキスト ボックス 537"/>
        <xdr:cNvSpPr txBox="1"/>
      </xdr:nvSpPr>
      <xdr:spPr>
        <a:xfrm>
          <a:off x="12579428" y="596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6" name="テキスト ボックス 59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8" name="テキスト ボックス 59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7493</xdr:rowOff>
    </xdr:from>
    <xdr:to>
      <xdr:col>85</xdr:col>
      <xdr:colOff>126364</xdr:colOff>
      <xdr:row>77</xdr:row>
      <xdr:rowOff>130175</xdr:rowOff>
    </xdr:to>
    <xdr:cxnSp macro="">
      <xdr:nvCxnSpPr>
        <xdr:cNvPr id="608" name="直線コネクタ 607"/>
        <xdr:cNvCxnSpPr/>
      </xdr:nvCxnSpPr>
      <xdr:spPr>
        <a:xfrm flipV="1">
          <a:off x="16317595" y="12523343"/>
          <a:ext cx="1269" cy="808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134002</xdr:rowOff>
    </xdr:from>
    <xdr:ext cx="534377" cy="259045"/>
    <xdr:sp macro="" textlink="">
      <xdr:nvSpPr>
        <xdr:cNvPr id="609" name="公債費最小値テキスト"/>
        <xdr:cNvSpPr txBox="1"/>
      </xdr:nvSpPr>
      <xdr:spPr>
        <a:xfrm>
          <a:off x="16370300"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130175</xdr:rowOff>
    </xdr:from>
    <xdr:to>
      <xdr:col>86</xdr:col>
      <xdr:colOff>25400</xdr:colOff>
      <xdr:row>77</xdr:row>
      <xdr:rowOff>130175</xdr:rowOff>
    </xdr:to>
    <xdr:cxnSp macro="">
      <xdr:nvCxnSpPr>
        <xdr:cNvPr id="610" name="直線コネクタ 609"/>
        <xdr:cNvCxnSpPr/>
      </xdr:nvCxnSpPr>
      <xdr:spPr>
        <a:xfrm>
          <a:off x="16230600" y="1333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125620</xdr:rowOff>
    </xdr:from>
    <xdr:ext cx="599010" cy="259045"/>
    <xdr:sp macro="" textlink="">
      <xdr:nvSpPr>
        <xdr:cNvPr id="611" name="公債費最大値テキスト"/>
        <xdr:cNvSpPr txBox="1"/>
      </xdr:nvSpPr>
      <xdr:spPr>
        <a:xfrm>
          <a:off x="16370300" y="1229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7493</xdr:rowOff>
    </xdr:from>
    <xdr:to>
      <xdr:col>86</xdr:col>
      <xdr:colOff>25400</xdr:colOff>
      <xdr:row>73</xdr:row>
      <xdr:rowOff>7493</xdr:rowOff>
    </xdr:to>
    <xdr:cxnSp macro="">
      <xdr:nvCxnSpPr>
        <xdr:cNvPr id="612" name="直線コネクタ 611"/>
        <xdr:cNvCxnSpPr/>
      </xdr:nvCxnSpPr>
      <xdr:spPr>
        <a:xfrm>
          <a:off x="16230600" y="12523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148234</xdr:rowOff>
    </xdr:from>
    <xdr:to>
      <xdr:col>85</xdr:col>
      <xdr:colOff>127000</xdr:colOff>
      <xdr:row>73</xdr:row>
      <xdr:rowOff>7493</xdr:rowOff>
    </xdr:to>
    <xdr:cxnSp macro="">
      <xdr:nvCxnSpPr>
        <xdr:cNvPr id="613" name="直線コネクタ 612"/>
        <xdr:cNvCxnSpPr/>
      </xdr:nvCxnSpPr>
      <xdr:spPr>
        <a:xfrm>
          <a:off x="15481300" y="12492634"/>
          <a:ext cx="8382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112323</xdr:rowOff>
    </xdr:from>
    <xdr:ext cx="599010" cy="259045"/>
    <xdr:sp macro="" textlink="">
      <xdr:nvSpPr>
        <xdr:cNvPr id="614" name="公債費平均値テキスト"/>
        <xdr:cNvSpPr txBox="1"/>
      </xdr:nvSpPr>
      <xdr:spPr>
        <a:xfrm>
          <a:off x="16370300" y="129710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133896</xdr:rowOff>
    </xdr:from>
    <xdr:to>
      <xdr:col>85</xdr:col>
      <xdr:colOff>177800</xdr:colOff>
      <xdr:row>76</xdr:row>
      <xdr:rowOff>64046</xdr:rowOff>
    </xdr:to>
    <xdr:sp macro="" textlink="">
      <xdr:nvSpPr>
        <xdr:cNvPr id="615" name="フローチャート: 判断 614"/>
        <xdr:cNvSpPr/>
      </xdr:nvSpPr>
      <xdr:spPr>
        <a:xfrm>
          <a:off x="16268700" y="129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131623</xdr:rowOff>
    </xdr:from>
    <xdr:to>
      <xdr:col>81</xdr:col>
      <xdr:colOff>50800</xdr:colOff>
      <xdr:row>72</xdr:row>
      <xdr:rowOff>148234</xdr:rowOff>
    </xdr:to>
    <xdr:cxnSp macro="">
      <xdr:nvCxnSpPr>
        <xdr:cNvPr id="616" name="直線コネクタ 615"/>
        <xdr:cNvCxnSpPr/>
      </xdr:nvCxnSpPr>
      <xdr:spPr>
        <a:xfrm>
          <a:off x="14592300" y="12133123"/>
          <a:ext cx="889000" cy="35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130353</xdr:rowOff>
    </xdr:from>
    <xdr:to>
      <xdr:col>81</xdr:col>
      <xdr:colOff>101600</xdr:colOff>
      <xdr:row>75</xdr:row>
      <xdr:rowOff>60503</xdr:rowOff>
    </xdr:to>
    <xdr:sp macro="" textlink="">
      <xdr:nvSpPr>
        <xdr:cNvPr id="617" name="フローチャート: 判断 616"/>
        <xdr:cNvSpPr/>
      </xdr:nvSpPr>
      <xdr:spPr>
        <a:xfrm>
          <a:off x="15430500" y="128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75</xdr:row>
      <xdr:rowOff>51630</xdr:rowOff>
    </xdr:from>
    <xdr:ext cx="599010" cy="259045"/>
    <xdr:sp macro="" textlink="">
      <xdr:nvSpPr>
        <xdr:cNvPr id="618" name="テキスト ボックス 617"/>
        <xdr:cNvSpPr txBox="1"/>
      </xdr:nvSpPr>
      <xdr:spPr>
        <a:xfrm>
          <a:off x="15169095" y="1291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131623</xdr:rowOff>
    </xdr:from>
    <xdr:to>
      <xdr:col>76</xdr:col>
      <xdr:colOff>114300</xdr:colOff>
      <xdr:row>74</xdr:row>
      <xdr:rowOff>138138</xdr:rowOff>
    </xdr:to>
    <xdr:cxnSp macro="">
      <xdr:nvCxnSpPr>
        <xdr:cNvPr id="619" name="直線コネクタ 618"/>
        <xdr:cNvCxnSpPr/>
      </xdr:nvCxnSpPr>
      <xdr:spPr>
        <a:xfrm flipV="1">
          <a:off x="13703300" y="12133123"/>
          <a:ext cx="889000" cy="69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136030</xdr:rowOff>
    </xdr:from>
    <xdr:to>
      <xdr:col>76</xdr:col>
      <xdr:colOff>165100</xdr:colOff>
      <xdr:row>73</xdr:row>
      <xdr:rowOff>66180</xdr:rowOff>
    </xdr:to>
    <xdr:sp macro="" textlink="">
      <xdr:nvSpPr>
        <xdr:cNvPr id="620" name="フローチャート: 判断 619"/>
        <xdr:cNvSpPr/>
      </xdr:nvSpPr>
      <xdr:spPr>
        <a:xfrm>
          <a:off x="14541500" y="124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57307</xdr:rowOff>
    </xdr:from>
    <xdr:ext cx="599010" cy="259045"/>
    <xdr:sp macro="" textlink="">
      <xdr:nvSpPr>
        <xdr:cNvPr id="621" name="テキスト ボックス 620"/>
        <xdr:cNvSpPr txBox="1"/>
      </xdr:nvSpPr>
      <xdr:spPr>
        <a:xfrm>
          <a:off x="14292795" y="1257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56985</xdr:rowOff>
    </xdr:from>
    <xdr:to>
      <xdr:col>71</xdr:col>
      <xdr:colOff>177800</xdr:colOff>
      <xdr:row>74</xdr:row>
      <xdr:rowOff>138138</xdr:rowOff>
    </xdr:to>
    <xdr:cxnSp macro="">
      <xdr:nvCxnSpPr>
        <xdr:cNvPr id="622" name="直線コネクタ 621"/>
        <xdr:cNvCxnSpPr/>
      </xdr:nvCxnSpPr>
      <xdr:spPr>
        <a:xfrm>
          <a:off x="12814300" y="12229935"/>
          <a:ext cx="889000" cy="59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98996</xdr:rowOff>
    </xdr:from>
    <xdr:to>
      <xdr:col>72</xdr:col>
      <xdr:colOff>38100</xdr:colOff>
      <xdr:row>76</xdr:row>
      <xdr:rowOff>29146</xdr:rowOff>
    </xdr:to>
    <xdr:sp macro="" textlink="">
      <xdr:nvSpPr>
        <xdr:cNvPr id="623" name="フローチャート: 判断 622"/>
        <xdr:cNvSpPr/>
      </xdr:nvSpPr>
      <xdr:spPr>
        <a:xfrm>
          <a:off x="13652500" y="1295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20274</xdr:rowOff>
    </xdr:from>
    <xdr:ext cx="599010" cy="259045"/>
    <xdr:sp macro="" textlink="">
      <xdr:nvSpPr>
        <xdr:cNvPr id="624" name="テキスト ボックス 623"/>
        <xdr:cNvSpPr txBox="1"/>
      </xdr:nvSpPr>
      <xdr:spPr>
        <a:xfrm>
          <a:off x="13403795" y="1305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93853</xdr:rowOff>
    </xdr:from>
    <xdr:to>
      <xdr:col>67</xdr:col>
      <xdr:colOff>101600</xdr:colOff>
      <xdr:row>76</xdr:row>
      <xdr:rowOff>24003</xdr:rowOff>
    </xdr:to>
    <xdr:sp macro="" textlink="">
      <xdr:nvSpPr>
        <xdr:cNvPr id="625" name="フローチャート: 判断 624"/>
        <xdr:cNvSpPr/>
      </xdr:nvSpPr>
      <xdr:spPr>
        <a:xfrm>
          <a:off x="12763500" y="1295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15130</xdr:rowOff>
    </xdr:from>
    <xdr:ext cx="599010" cy="259045"/>
    <xdr:sp macro="" textlink="">
      <xdr:nvSpPr>
        <xdr:cNvPr id="626" name="テキスト ボックス 625"/>
        <xdr:cNvSpPr txBox="1"/>
      </xdr:nvSpPr>
      <xdr:spPr>
        <a:xfrm>
          <a:off x="12514795" y="1304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128143</xdr:rowOff>
    </xdr:from>
    <xdr:to>
      <xdr:col>85</xdr:col>
      <xdr:colOff>177800</xdr:colOff>
      <xdr:row>73</xdr:row>
      <xdr:rowOff>58293</xdr:rowOff>
    </xdr:to>
    <xdr:sp macro="" textlink="">
      <xdr:nvSpPr>
        <xdr:cNvPr id="632" name="楕円 631"/>
        <xdr:cNvSpPr/>
      </xdr:nvSpPr>
      <xdr:spPr>
        <a:xfrm>
          <a:off x="16268700" y="12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81170</xdr:rowOff>
    </xdr:from>
    <xdr:ext cx="599010" cy="259045"/>
    <xdr:sp macro="" textlink="">
      <xdr:nvSpPr>
        <xdr:cNvPr id="633" name="公債費該当値テキスト"/>
        <xdr:cNvSpPr txBox="1"/>
      </xdr:nvSpPr>
      <xdr:spPr>
        <a:xfrm>
          <a:off x="16370300" y="1242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97434</xdr:rowOff>
    </xdr:from>
    <xdr:to>
      <xdr:col>81</xdr:col>
      <xdr:colOff>101600</xdr:colOff>
      <xdr:row>73</xdr:row>
      <xdr:rowOff>27584</xdr:rowOff>
    </xdr:to>
    <xdr:sp macro="" textlink="">
      <xdr:nvSpPr>
        <xdr:cNvPr id="634" name="楕円 633"/>
        <xdr:cNvSpPr/>
      </xdr:nvSpPr>
      <xdr:spPr>
        <a:xfrm>
          <a:off x="15430500" y="124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71</xdr:row>
      <xdr:rowOff>44111</xdr:rowOff>
    </xdr:from>
    <xdr:ext cx="599010" cy="259045"/>
    <xdr:sp macro="" textlink="">
      <xdr:nvSpPr>
        <xdr:cNvPr id="635" name="テキスト ボックス 634"/>
        <xdr:cNvSpPr txBox="1"/>
      </xdr:nvSpPr>
      <xdr:spPr>
        <a:xfrm>
          <a:off x="15169095" y="1221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80823</xdr:rowOff>
    </xdr:from>
    <xdr:to>
      <xdr:col>76</xdr:col>
      <xdr:colOff>165100</xdr:colOff>
      <xdr:row>71</xdr:row>
      <xdr:rowOff>10973</xdr:rowOff>
    </xdr:to>
    <xdr:sp macro="" textlink="">
      <xdr:nvSpPr>
        <xdr:cNvPr id="636" name="楕円 635"/>
        <xdr:cNvSpPr/>
      </xdr:nvSpPr>
      <xdr:spPr>
        <a:xfrm>
          <a:off x="14541500" y="120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27500</xdr:rowOff>
    </xdr:from>
    <xdr:ext cx="599010" cy="259045"/>
    <xdr:sp macro="" textlink="">
      <xdr:nvSpPr>
        <xdr:cNvPr id="637" name="テキスト ボックス 636"/>
        <xdr:cNvSpPr txBox="1"/>
      </xdr:nvSpPr>
      <xdr:spPr>
        <a:xfrm>
          <a:off x="14292795" y="118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87338</xdr:rowOff>
    </xdr:from>
    <xdr:to>
      <xdr:col>72</xdr:col>
      <xdr:colOff>38100</xdr:colOff>
      <xdr:row>75</xdr:row>
      <xdr:rowOff>17488</xdr:rowOff>
    </xdr:to>
    <xdr:sp macro="" textlink="">
      <xdr:nvSpPr>
        <xdr:cNvPr id="638" name="楕円 637"/>
        <xdr:cNvSpPr/>
      </xdr:nvSpPr>
      <xdr:spPr>
        <a:xfrm>
          <a:off x="13652500" y="127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34015</xdr:rowOff>
    </xdr:from>
    <xdr:ext cx="599010" cy="259045"/>
    <xdr:sp macro="" textlink="">
      <xdr:nvSpPr>
        <xdr:cNvPr id="639" name="テキスト ボックス 638"/>
        <xdr:cNvSpPr txBox="1"/>
      </xdr:nvSpPr>
      <xdr:spPr>
        <a:xfrm>
          <a:off x="13403795" y="1254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6185</xdr:rowOff>
    </xdr:from>
    <xdr:to>
      <xdr:col>67</xdr:col>
      <xdr:colOff>101600</xdr:colOff>
      <xdr:row>71</xdr:row>
      <xdr:rowOff>107785</xdr:rowOff>
    </xdr:to>
    <xdr:sp macro="" textlink="">
      <xdr:nvSpPr>
        <xdr:cNvPr id="640" name="楕円 639"/>
        <xdr:cNvSpPr/>
      </xdr:nvSpPr>
      <xdr:spPr>
        <a:xfrm>
          <a:off x="12763500" y="121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124312</xdr:rowOff>
    </xdr:from>
    <xdr:ext cx="599010" cy="259045"/>
    <xdr:sp macro="" textlink="">
      <xdr:nvSpPr>
        <xdr:cNvPr id="641" name="テキスト ボックス 640"/>
        <xdr:cNvSpPr txBox="1"/>
      </xdr:nvSpPr>
      <xdr:spPr>
        <a:xfrm>
          <a:off x="12514795" y="1195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0" name="テキスト ボックス 64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1" name="直線コネクタ 65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128106</xdr:rowOff>
    </xdr:from>
    <xdr:ext cx="467179" cy="259045"/>
    <xdr:sp macro="" textlink="">
      <xdr:nvSpPr>
        <xdr:cNvPr id="652" name="テキスト ボックス 651"/>
        <xdr:cNvSpPr txBox="1"/>
      </xdr:nvSpPr>
      <xdr:spPr>
        <a:xfrm>
          <a:off x="11978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3" name="直線コネクタ 65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54" name="テキスト ボックス 653"/>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5" name="直線コネクタ 65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56" name="テキスト ボックス 655"/>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7" name="直線コネクタ 65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8" name="テキスト ボックス 65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9" name="直線コネクタ 65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0" name="テキスト ボックス 65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1" name="直線コネクタ 66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2" name="テキスト ボックス 66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93218</xdr:rowOff>
    </xdr:from>
    <xdr:to>
      <xdr:col>85</xdr:col>
      <xdr:colOff>126364</xdr:colOff>
      <xdr:row>98</xdr:row>
      <xdr:rowOff>61540</xdr:rowOff>
    </xdr:to>
    <xdr:cxnSp macro="">
      <xdr:nvCxnSpPr>
        <xdr:cNvPr id="666" name="直線コネクタ 665"/>
        <xdr:cNvCxnSpPr/>
      </xdr:nvCxnSpPr>
      <xdr:spPr>
        <a:xfrm flipV="1">
          <a:off x="16317595" y="16552418"/>
          <a:ext cx="1269" cy="31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65367</xdr:rowOff>
    </xdr:from>
    <xdr:ext cx="469744" cy="259045"/>
    <xdr:sp macro="" textlink="">
      <xdr:nvSpPr>
        <xdr:cNvPr id="667" name="積立金最小値テキスト"/>
        <xdr:cNvSpPr txBox="1"/>
      </xdr:nvSpPr>
      <xdr:spPr>
        <a:xfrm>
          <a:off x="16370300" y="168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61540</xdr:rowOff>
    </xdr:from>
    <xdr:to>
      <xdr:col>86</xdr:col>
      <xdr:colOff>25400</xdr:colOff>
      <xdr:row>98</xdr:row>
      <xdr:rowOff>61540</xdr:rowOff>
    </xdr:to>
    <xdr:cxnSp macro="">
      <xdr:nvCxnSpPr>
        <xdr:cNvPr id="668" name="直線コネクタ 667"/>
        <xdr:cNvCxnSpPr/>
      </xdr:nvCxnSpPr>
      <xdr:spPr>
        <a:xfrm>
          <a:off x="16230600" y="168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39895</xdr:rowOff>
    </xdr:from>
    <xdr:ext cx="469744" cy="259045"/>
    <xdr:sp macro="" textlink="">
      <xdr:nvSpPr>
        <xdr:cNvPr id="669" name="積立金最大値テキスト"/>
        <xdr:cNvSpPr txBox="1"/>
      </xdr:nvSpPr>
      <xdr:spPr>
        <a:xfrm>
          <a:off x="16370300" y="163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93218</xdr:rowOff>
    </xdr:from>
    <xdr:to>
      <xdr:col>86</xdr:col>
      <xdr:colOff>25400</xdr:colOff>
      <xdr:row>96</xdr:row>
      <xdr:rowOff>93218</xdr:rowOff>
    </xdr:to>
    <xdr:cxnSp macro="">
      <xdr:nvCxnSpPr>
        <xdr:cNvPr id="670" name="直線コネクタ 669"/>
        <xdr:cNvCxnSpPr/>
      </xdr:nvCxnSpPr>
      <xdr:spPr>
        <a:xfrm>
          <a:off x="16230600" y="165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28992</xdr:rowOff>
    </xdr:from>
    <xdr:to>
      <xdr:col>85</xdr:col>
      <xdr:colOff>127000</xdr:colOff>
      <xdr:row>96</xdr:row>
      <xdr:rowOff>93218</xdr:rowOff>
    </xdr:to>
    <xdr:cxnSp macro="">
      <xdr:nvCxnSpPr>
        <xdr:cNvPr id="671" name="直線コネクタ 670"/>
        <xdr:cNvCxnSpPr/>
      </xdr:nvCxnSpPr>
      <xdr:spPr>
        <a:xfrm>
          <a:off x="15481300" y="16145292"/>
          <a:ext cx="838200" cy="40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32275</xdr:rowOff>
    </xdr:from>
    <xdr:ext cx="469744" cy="259045"/>
    <xdr:sp macro="" textlink="">
      <xdr:nvSpPr>
        <xdr:cNvPr id="672" name="積立金平均値テキスト"/>
        <xdr:cNvSpPr txBox="1"/>
      </xdr:nvSpPr>
      <xdr:spPr>
        <a:xfrm>
          <a:off x="16370300" y="1666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53848</xdr:rowOff>
    </xdr:from>
    <xdr:to>
      <xdr:col>85</xdr:col>
      <xdr:colOff>177800</xdr:colOff>
      <xdr:row>97</xdr:row>
      <xdr:rowOff>155448</xdr:rowOff>
    </xdr:to>
    <xdr:sp macro="" textlink="">
      <xdr:nvSpPr>
        <xdr:cNvPr id="673" name="フローチャート: 判断 672"/>
        <xdr:cNvSpPr/>
      </xdr:nvSpPr>
      <xdr:spPr>
        <a:xfrm>
          <a:off x="16268700" y="1668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28992</xdr:rowOff>
    </xdr:from>
    <xdr:to>
      <xdr:col>81</xdr:col>
      <xdr:colOff>50800</xdr:colOff>
      <xdr:row>95</xdr:row>
      <xdr:rowOff>3519</xdr:rowOff>
    </xdr:to>
    <xdr:cxnSp macro="">
      <xdr:nvCxnSpPr>
        <xdr:cNvPr id="674" name="直線コネクタ 673"/>
        <xdr:cNvCxnSpPr/>
      </xdr:nvCxnSpPr>
      <xdr:spPr>
        <a:xfrm flipV="1">
          <a:off x="14592300" y="16145292"/>
          <a:ext cx="8890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48949</xdr:rowOff>
    </xdr:from>
    <xdr:to>
      <xdr:col>81</xdr:col>
      <xdr:colOff>101600</xdr:colOff>
      <xdr:row>96</xdr:row>
      <xdr:rowOff>150549</xdr:rowOff>
    </xdr:to>
    <xdr:sp macro="" textlink="">
      <xdr:nvSpPr>
        <xdr:cNvPr id="675" name="フローチャート: 判断 674"/>
        <xdr:cNvSpPr/>
      </xdr:nvSpPr>
      <xdr:spPr>
        <a:xfrm>
          <a:off x="15430500" y="1650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141676</xdr:rowOff>
    </xdr:from>
    <xdr:ext cx="469744" cy="259045"/>
    <xdr:sp macro="" textlink="">
      <xdr:nvSpPr>
        <xdr:cNvPr id="676" name="テキスト ボックス 675"/>
        <xdr:cNvSpPr txBox="1"/>
      </xdr:nvSpPr>
      <xdr:spPr>
        <a:xfrm>
          <a:off x="15233728" y="1660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110199</xdr:rowOff>
    </xdr:from>
    <xdr:to>
      <xdr:col>76</xdr:col>
      <xdr:colOff>114300</xdr:colOff>
      <xdr:row>95</xdr:row>
      <xdr:rowOff>3519</xdr:rowOff>
    </xdr:to>
    <xdr:cxnSp macro="">
      <xdr:nvCxnSpPr>
        <xdr:cNvPr id="677" name="直線コネクタ 676"/>
        <xdr:cNvCxnSpPr/>
      </xdr:nvCxnSpPr>
      <xdr:spPr>
        <a:xfrm>
          <a:off x="13703300" y="15369249"/>
          <a:ext cx="889000" cy="9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67563</xdr:rowOff>
    </xdr:from>
    <xdr:to>
      <xdr:col>76</xdr:col>
      <xdr:colOff>165100</xdr:colOff>
      <xdr:row>96</xdr:row>
      <xdr:rowOff>169163</xdr:rowOff>
    </xdr:to>
    <xdr:sp macro="" textlink="">
      <xdr:nvSpPr>
        <xdr:cNvPr id="678" name="フローチャート: 判断 677"/>
        <xdr:cNvSpPr/>
      </xdr:nvSpPr>
      <xdr:spPr>
        <a:xfrm>
          <a:off x="14541500" y="1652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160290</xdr:rowOff>
    </xdr:from>
    <xdr:ext cx="469744" cy="259045"/>
    <xdr:sp macro="" textlink="">
      <xdr:nvSpPr>
        <xdr:cNvPr id="679" name="テキスト ボックス 678"/>
        <xdr:cNvSpPr txBox="1"/>
      </xdr:nvSpPr>
      <xdr:spPr>
        <a:xfrm>
          <a:off x="14357428" y="1661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110199</xdr:rowOff>
    </xdr:from>
    <xdr:to>
      <xdr:col>71</xdr:col>
      <xdr:colOff>177800</xdr:colOff>
      <xdr:row>90</xdr:row>
      <xdr:rowOff>92782</xdr:rowOff>
    </xdr:to>
    <xdr:cxnSp macro="">
      <xdr:nvCxnSpPr>
        <xdr:cNvPr id="680" name="直線コネクタ 679"/>
        <xdr:cNvCxnSpPr/>
      </xdr:nvCxnSpPr>
      <xdr:spPr>
        <a:xfrm flipV="1">
          <a:off x="12814300" y="15369249"/>
          <a:ext cx="889000" cy="15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21844</xdr:rowOff>
    </xdr:from>
    <xdr:to>
      <xdr:col>72</xdr:col>
      <xdr:colOff>38100</xdr:colOff>
      <xdr:row>94</xdr:row>
      <xdr:rowOff>123444</xdr:rowOff>
    </xdr:to>
    <xdr:sp macro="" textlink="">
      <xdr:nvSpPr>
        <xdr:cNvPr id="681" name="フローチャート: 判断 680"/>
        <xdr:cNvSpPr/>
      </xdr:nvSpPr>
      <xdr:spPr>
        <a:xfrm>
          <a:off x="13652500" y="1613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114571</xdr:rowOff>
    </xdr:from>
    <xdr:ext cx="534377" cy="259045"/>
    <xdr:sp macro="" textlink="">
      <xdr:nvSpPr>
        <xdr:cNvPr id="682" name="テキスト ボックス 681"/>
        <xdr:cNvSpPr txBox="1"/>
      </xdr:nvSpPr>
      <xdr:spPr>
        <a:xfrm>
          <a:off x="13436111" y="162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4536</xdr:rowOff>
    </xdr:from>
    <xdr:to>
      <xdr:col>67</xdr:col>
      <xdr:colOff>101600</xdr:colOff>
      <xdr:row>94</xdr:row>
      <xdr:rowOff>106136</xdr:rowOff>
    </xdr:to>
    <xdr:sp macro="" textlink="">
      <xdr:nvSpPr>
        <xdr:cNvPr id="683" name="フローチャート: 判断 682"/>
        <xdr:cNvSpPr/>
      </xdr:nvSpPr>
      <xdr:spPr>
        <a:xfrm>
          <a:off x="12763500" y="1612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97263</xdr:rowOff>
    </xdr:from>
    <xdr:ext cx="534377" cy="259045"/>
    <xdr:sp macro="" textlink="">
      <xdr:nvSpPr>
        <xdr:cNvPr id="684" name="テキスト ボックス 683"/>
        <xdr:cNvSpPr txBox="1"/>
      </xdr:nvSpPr>
      <xdr:spPr>
        <a:xfrm>
          <a:off x="12547111" y="162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42418</xdr:rowOff>
    </xdr:from>
    <xdr:to>
      <xdr:col>85</xdr:col>
      <xdr:colOff>177800</xdr:colOff>
      <xdr:row>96</xdr:row>
      <xdr:rowOff>144018</xdr:rowOff>
    </xdr:to>
    <xdr:sp macro="" textlink="">
      <xdr:nvSpPr>
        <xdr:cNvPr id="690" name="楕円 689"/>
        <xdr:cNvSpPr/>
      </xdr:nvSpPr>
      <xdr:spPr>
        <a:xfrm>
          <a:off x="16268700" y="165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166895</xdr:rowOff>
    </xdr:from>
    <xdr:ext cx="469744" cy="259045"/>
    <xdr:sp macro="" textlink="">
      <xdr:nvSpPr>
        <xdr:cNvPr id="691" name="積立金該当値テキスト"/>
        <xdr:cNvSpPr txBox="1"/>
      </xdr:nvSpPr>
      <xdr:spPr>
        <a:xfrm>
          <a:off x="16370300" y="164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149642</xdr:rowOff>
    </xdr:from>
    <xdr:to>
      <xdr:col>81</xdr:col>
      <xdr:colOff>101600</xdr:colOff>
      <xdr:row>94</xdr:row>
      <xdr:rowOff>79792</xdr:rowOff>
    </xdr:to>
    <xdr:sp macro="" textlink="">
      <xdr:nvSpPr>
        <xdr:cNvPr id="692" name="楕円 691"/>
        <xdr:cNvSpPr/>
      </xdr:nvSpPr>
      <xdr:spPr>
        <a:xfrm>
          <a:off x="15430500" y="160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96319</xdr:rowOff>
    </xdr:from>
    <xdr:ext cx="534377" cy="259045"/>
    <xdr:sp macro="" textlink="">
      <xdr:nvSpPr>
        <xdr:cNvPr id="693" name="テキスト ボックス 692"/>
        <xdr:cNvSpPr txBox="1"/>
      </xdr:nvSpPr>
      <xdr:spPr>
        <a:xfrm>
          <a:off x="15201411" y="1586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124169</xdr:rowOff>
    </xdr:from>
    <xdr:to>
      <xdr:col>76</xdr:col>
      <xdr:colOff>165100</xdr:colOff>
      <xdr:row>95</xdr:row>
      <xdr:rowOff>54319</xdr:rowOff>
    </xdr:to>
    <xdr:sp macro="" textlink="">
      <xdr:nvSpPr>
        <xdr:cNvPr id="694" name="楕円 693"/>
        <xdr:cNvSpPr/>
      </xdr:nvSpPr>
      <xdr:spPr>
        <a:xfrm>
          <a:off x="14541500" y="162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70846</xdr:rowOff>
    </xdr:from>
    <xdr:ext cx="534377" cy="259045"/>
    <xdr:sp macro="" textlink="">
      <xdr:nvSpPr>
        <xdr:cNvPr id="695" name="テキスト ボックス 694"/>
        <xdr:cNvSpPr txBox="1"/>
      </xdr:nvSpPr>
      <xdr:spPr>
        <a:xfrm>
          <a:off x="14325111" y="1601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59399</xdr:rowOff>
    </xdr:from>
    <xdr:to>
      <xdr:col>72</xdr:col>
      <xdr:colOff>38100</xdr:colOff>
      <xdr:row>89</xdr:row>
      <xdr:rowOff>160999</xdr:rowOff>
    </xdr:to>
    <xdr:sp macro="" textlink="">
      <xdr:nvSpPr>
        <xdr:cNvPr id="696" name="楕円 695"/>
        <xdr:cNvSpPr/>
      </xdr:nvSpPr>
      <xdr:spPr>
        <a:xfrm>
          <a:off x="13652500" y="153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6076</xdr:rowOff>
    </xdr:from>
    <xdr:ext cx="534377" cy="259045"/>
    <xdr:sp macro="" textlink="">
      <xdr:nvSpPr>
        <xdr:cNvPr id="697" name="テキスト ボックス 696"/>
        <xdr:cNvSpPr txBox="1"/>
      </xdr:nvSpPr>
      <xdr:spPr>
        <a:xfrm>
          <a:off x="13436111" y="150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41982</xdr:rowOff>
    </xdr:from>
    <xdr:to>
      <xdr:col>67</xdr:col>
      <xdr:colOff>101600</xdr:colOff>
      <xdr:row>90</xdr:row>
      <xdr:rowOff>143582</xdr:rowOff>
    </xdr:to>
    <xdr:sp macro="" textlink="">
      <xdr:nvSpPr>
        <xdr:cNvPr id="698" name="楕円 697"/>
        <xdr:cNvSpPr/>
      </xdr:nvSpPr>
      <xdr:spPr>
        <a:xfrm>
          <a:off x="12763500" y="154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160109</xdr:rowOff>
    </xdr:from>
    <xdr:ext cx="534377" cy="259045"/>
    <xdr:sp macro="" textlink="">
      <xdr:nvSpPr>
        <xdr:cNvPr id="699" name="テキスト ボックス 698"/>
        <xdr:cNvSpPr txBox="1"/>
      </xdr:nvSpPr>
      <xdr:spPr>
        <a:xfrm>
          <a:off x="12547111" y="152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1" name="テキスト ボックス 71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3" name="テキスト ボックス 71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5" name="テキスト ボックス 71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24130</xdr:rowOff>
    </xdr:from>
    <xdr:to>
      <xdr:col>116</xdr:col>
      <xdr:colOff>62864</xdr:colOff>
      <xdr:row>39</xdr:row>
      <xdr:rowOff>33020</xdr:rowOff>
    </xdr:to>
    <xdr:cxnSp macro="">
      <xdr:nvCxnSpPr>
        <xdr:cNvPr id="721" name="直線コネクタ 720"/>
        <xdr:cNvCxnSpPr/>
      </xdr:nvCxnSpPr>
      <xdr:spPr>
        <a:xfrm flipV="1">
          <a:off x="22159595" y="5339080"/>
          <a:ext cx="1269"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36847</xdr:rowOff>
    </xdr:from>
    <xdr:ext cx="249299" cy="259045"/>
    <xdr:sp macro="" textlink="">
      <xdr:nvSpPr>
        <xdr:cNvPr id="722" name="投資及び出資金最小値テキスト"/>
        <xdr:cNvSpPr txBox="1"/>
      </xdr:nvSpPr>
      <xdr:spPr>
        <a:xfrm>
          <a:off x="22212300" y="6723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33020</xdr:rowOff>
    </xdr:from>
    <xdr:to>
      <xdr:col>116</xdr:col>
      <xdr:colOff>152400</xdr:colOff>
      <xdr:row>39</xdr:row>
      <xdr:rowOff>33020</xdr:rowOff>
    </xdr:to>
    <xdr:cxnSp macro="">
      <xdr:nvCxnSpPr>
        <xdr:cNvPr id="723" name="直線コネクタ 722"/>
        <xdr:cNvCxnSpPr/>
      </xdr:nvCxnSpPr>
      <xdr:spPr>
        <a:xfrm>
          <a:off x="22072600" y="671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142257</xdr:rowOff>
    </xdr:from>
    <xdr:ext cx="469744" cy="259045"/>
    <xdr:sp macro="" textlink="">
      <xdr:nvSpPr>
        <xdr:cNvPr id="724" name="投資及び出資金最大値テキスト"/>
        <xdr:cNvSpPr txBox="1"/>
      </xdr:nvSpPr>
      <xdr:spPr>
        <a:xfrm>
          <a:off x="22212300" y="51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24130</xdr:rowOff>
    </xdr:from>
    <xdr:to>
      <xdr:col>116</xdr:col>
      <xdr:colOff>152400</xdr:colOff>
      <xdr:row>31</xdr:row>
      <xdr:rowOff>24130</xdr:rowOff>
    </xdr:to>
    <xdr:cxnSp macro="">
      <xdr:nvCxnSpPr>
        <xdr:cNvPr id="725" name="直線コネクタ 724"/>
        <xdr:cNvCxnSpPr/>
      </xdr:nvCxnSpPr>
      <xdr:spPr>
        <a:xfrm>
          <a:off x="22072600" y="533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33020</xdr:rowOff>
    </xdr:from>
    <xdr:to>
      <xdr:col>116</xdr:col>
      <xdr:colOff>63500</xdr:colOff>
      <xdr:row>39</xdr:row>
      <xdr:rowOff>43180</xdr:rowOff>
    </xdr:to>
    <xdr:cxnSp macro="">
      <xdr:nvCxnSpPr>
        <xdr:cNvPr id="726" name="直線コネクタ 725"/>
        <xdr:cNvCxnSpPr/>
      </xdr:nvCxnSpPr>
      <xdr:spPr>
        <a:xfrm flipV="1">
          <a:off x="21323300" y="671957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29227</xdr:rowOff>
    </xdr:from>
    <xdr:ext cx="378565" cy="259045"/>
    <xdr:sp macro="" textlink="">
      <xdr:nvSpPr>
        <xdr:cNvPr id="727" name="投資及び出資金平均値テキスト"/>
        <xdr:cNvSpPr txBox="1"/>
      </xdr:nvSpPr>
      <xdr:spPr>
        <a:xfrm>
          <a:off x="22212300" y="58585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6350</xdr:rowOff>
    </xdr:from>
    <xdr:to>
      <xdr:col>116</xdr:col>
      <xdr:colOff>114300</xdr:colOff>
      <xdr:row>35</xdr:row>
      <xdr:rowOff>107950</xdr:rowOff>
    </xdr:to>
    <xdr:sp macro="" textlink="">
      <xdr:nvSpPr>
        <xdr:cNvPr id="728" name="フローチャート: 判断 727"/>
        <xdr:cNvSpPr/>
      </xdr:nvSpPr>
      <xdr:spPr>
        <a:xfrm>
          <a:off x="221107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43180</xdr:rowOff>
    </xdr:from>
    <xdr:to>
      <xdr:col>111</xdr:col>
      <xdr:colOff>177800</xdr:colOff>
      <xdr:row>39</xdr:row>
      <xdr:rowOff>44450</xdr:rowOff>
    </xdr:to>
    <xdr:cxnSp macro="">
      <xdr:nvCxnSpPr>
        <xdr:cNvPr id="729" name="直線コネクタ 728"/>
        <xdr:cNvCxnSpPr/>
      </xdr:nvCxnSpPr>
      <xdr:spPr>
        <a:xfrm flipV="1">
          <a:off x="20434300" y="6729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130810</xdr:rowOff>
    </xdr:from>
    <xdr:to>
      <xdr:col>112</xdr:col>
      <xdr:colOff>38100</xdr:colOff>
      <xdr:row>38</xdr:row>
      <xdr:rowOff>60960</xdr:rowOff>
    </xdr:to>
    <xdr:sp macro="" textlink="">
      <xdr:nvSpPr>
        <xdr:cNvPr id="730" name="フローチャート: 判断 729"/>
        <xdr:cNvSpPr/>
      </xdr:nvSpPr>
      <xdr:spPr>
        <a:xfrm>
          <a:off x="21272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77487</xdr:rowOff>
    </xdr:from>
    <xdr:ext cx="378565" cy="259045"/>
    <xdr:sp macro="" textlink="">
      <xdr:nvSpPr>
        <xdr:cNvPr id="731" name="テキスト ボックス 730"/>
        <xdr:cNvSpPr txBox="1"/>
      </xdr:nvSpPr>
      <xdr:spPr>
        <a:xfrm>
          <a:off x="211213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19050</xdr:rowOff>
    </xdr:from>
    <xdr:to>
      <xdr:col>107</xdr:col>
      <xdr:colOff>50800</xdr:colOff>
      <xdr:row>39</xdr:row>
      <xdr:rowOff>44450</xdr:rowOff>
    </xdr:to>
    <xdr:cxnSp macro="">
      <xdr:nvCxnSpPr>
        <xdr:cNvPr id="732" name="直線コネクタ 731"/>
        <xdr:cNvCxnSpPr/>
      </xdr:nvCxnSpPr>
      <xdr:spPr>
        <a:xfrm>
          <a:off x="19545300" y="670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132080</xdr:rowOff>
    </xdr:from>
    <xdr:to>
      <xdr:col>107</xdr:col>
      <xdr:colOff>101600</xdr:colOff>
      <xdr:row>38</xdr:row>
      <xdr:rowOff>62230</xdr:rowOff>
    </xdr:to>
    <xdr:sp macro="" textlink="">
      <xdr:nvSpPr>
        <xdr:cNvPr id="733" name="フローチャート: 判断 732"/>
        <xdr:cNvSpPr/>
      </xdr:nvSpPr>
      <xdr:spPr>
        <a:xfrm>
          <a:off x="2038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78757</xdr:rowOff>
    </xdr:from>
    <xdr:ext cx="378565" cy="259045"/>
    <xdr:sp macro="" textlink="">
      <xdr:nvSpPr>
        <xdr:cNvPr id="734" name="テキスト ボックス 733"/>
        <xdr:cNvSpPr txBox="1"/>
      </xdr:nvSpPr>
      <xdr:spPr>
        <a:xfrm>
          <a:off x="20245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45720</xdr:rowOff>
    </xdr:from>
    <xdr:to>
      <xdr:col>102</xdr:col>
      <xdr:colOff>114300</xdr:colOff>
      <xdr:row>39</xdr:row>
      <xdr:rowOff>19050</xdr:rowOff>
    </xdr:to>
    <xdr:cxnSp macro="">
      <xdr:nvCxnSpPr>
        <xdr:cNvPr id="735" name="直線コネクタ 734"/>
        <xdr:cNvCxnSpPr/>
      </xdr:nvCxnSpPr>
      <xdr:spPr>
        <a:xfrm>
          <a:off x="18656300" y="6560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140970</xdr:rowOff>
    </xdr:from>
    <xdr:to>
      <xdr:col>102</xdr:col>
      <xdr:colOff>165100</xdr:colOff>
      <xdr:row>38</xdr:row>
      <xdr:rowOff>71120</xdr:rowOff>
    </xdr:to>
    <xdr:sp macro="" textlink="">
      <xdr:nvSpPr>
        <xdr:cNvPr id="736" name="フローチャート: 判断 735"/>
        <xdr:cNvSpPr/>
      </xdr:nvSpPr>
      <xdr:spPr>
        <a:xfrm>
          <a:off x="19494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87647</xdr:rowOff>
    </xdr:from>
    <xdr:ext cx="378565" cy="259045"/>
    <xdr:sp macro="" textlink="">
      <xdr:nvSpPr>
        <xdr:cNvPr id="737" name="テキスト ボックス 736"/>
        <xdr:cNvSpPr txBox="1"/>
      </xdr:nvSpPr>
      <xdr:spPr>
        <a:xfrm>
          <a:off x="19356017" y="625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166370</xdr:rowOff>
    </xdr:from>
    <xdr:to>
      <xdr:col>98</xdr:col>
      <xdr:colOff>38100</xdr:colOff>
      <xdr:row>38</xdr:row>
      <xdr:rowOff>96520</xdr:rowOff>
    </xdr:to>
    <xdr:sp macro="" textlink="">
      <xdr:nvSpPr>
        <xdr:cNvPr id="738" name="フローチャート: 判断 737"/>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87647</xdr:rowOff>
    </xdr:from>
    <xdr:ext cx="378565" cy="259045"/>
    <xdr:sp macro="" textlink="">
      <xdr:nvSpPr>
        <xdr:cNvPr id="739" name="テキスト ボックス 738"/>
        <xdr:cNvSpPr txBox="1"/>
      </xdr:nvSpPr>
      <xdr:spPr>
        <a:xfrm>
          <a:off x="18467017" y="6602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153670</xdr:rowOff>
    </xdr:from>
    <xdr:to>
      <xdr:col>116</xdr:col>
      <xdr:colOff>114300</xdr:colOff>
      <xdr:row>39</xdr:row>
      <xdr:rowOff>83820</xdr:rowOff>
    </xdr:to>
    <xdr:sp macro="" textlink="">
      <xdr:nvSpPr>
        <xdr:cNvPr id="745" name="楕円 744"/>
        <xdr:cNvSpPr/>
      </xdr:nvSpPr>
      <xdr:spPr>
        <a:xfrm>
          <a:off x="22110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68597</xdr:rowOff>
    </xdr:from>
    <xdr:ext cx="249299" cy="259045"/>
    <xdr:sp macro="" textlink="">
      <xdr:nvSpPr>
        <xdr:cNvPr id="746" name="投資及び出資金該当値テキスト"/>
        <xdr:cNvSpPr txBox="1"/>
      </xdr:nvSpPr>
      <xdr:spPr>
        <a:xfrm>
          <a:off x="22212300" y="658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163830</xdr:rowOff>
    </xdr:from>
    <xdr:to>
      <xdr:col>112</xdr:col>
      <xdr:colOff>38100</xdr:colOff>
      <xdr:row>39</xdr:row>
      <xdr:rowOff>93980</xdr:rowOff>
    </xdr:to>
    <xdr:sp macro="" textlink="">
      <xdr:nvSpPr>
        <xdr:cNvPr id="747" name="楕円 746"/>
        <xdr:cNvSpPr/>
      </xdr:nvSpPr>
      <xdr:spPr>
        <a:xfrm>
          <a:off x="2127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85107</xdr:rowOff>
    </xdr:from>
    <xdr:ext cx="249299" cy="259045"/>
    <xdr:sp macro="" textlink="">
      <xdr:nvSpPr>
        <xdr:cNvPr id="748" name="テキスト ボックス 747"/>
        <xdr:cNvSpPr txBox="1"/>
      </xdr:nvSpPr>
      <xdr:spPr>
        <a:xfrm>
          <a:off x="21185950" y="6771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139700</xdr:rowOff>
    </xdr:from>
    <xdr:to>
      <xdr:col>102</xdr:col>
      <xdr:colOff>165100</xdr:colOff>
      <xdr:row>39</xdr:row>
      <xdr:rowOff>69850</xdr:rowOff>
    </xdr:to>
    <xdr:sp macro="" textlink="">
      <xdr:nvSpPr>
        <xdr:cNvPr id="751" name="楕円 750"/>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60977</xdr:rowOff>
    </xdr:from>
    <xdr:ext cx="313932" cy="259045"/>
    <xdr:sp macro="" textlink="">
      <xdr:nvSpPr>
        <xdr:cNvPr id="752" name="テキスト ボックス 751"/>
        <xdr:cNvSpPr txBox="1"/>
      </xdr:nvSpPr>
      <xdr:spPr>
        <a:xfrm>
          <a:off x="19388333" y="6747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166370</xdr:rowOff>
    </xdr:from>
    <xdr:to>
      <xdr:col>98</xdr:col>
      <xdr:colOff>38100</xdr:colOff>
      <xdr:row>38</xdr:row>
      <xdr:rowOff>96520</xdr:rowOff>
    </xdr:to>
    <xdr:sp macro="" textlink="">
      <xdr:nvSpPr>
        <xdr:cNvPr id="753" name="楕円 752"/>
        <xdr:cNvSpPr/>
      </xdr:nvSpPr>
      <xdr:spPr>
        <a:xfrm>
          <a:off x="18605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113047</xdr:rowOff>
    </xdr:from>
    <xdr:ext cx="378565" cy="259045"/>
    <xdr:sp macro="" textlink="">
      <xdr:nvSpPr>
        <xdr:cNvPr id="754" name="テキスト ボックス 753"/>
        <xdr:cNvSpPr txBox="1"/>
      </xdr:nvSpPr>
      <xdr:spPr>
        <a:xfrm>
          <a:off x="18467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51003</xdr:rowOff>
    </xdr:from>
    <xdr:to>
      <xdr:col>116</xdr:col>
      <xdr:colOff>62864</xdr:colOff>
      <xdr:row>58</xdr:row>
      <xdr:rowOff>167722</xdr:rowOff>
    </xdr:to>
    <xdr:cxnSp macro="">
      <xdr:nvCxnSpPr>
        <xdr:cNvPr id="776" name="直線コネクタ 775"/>
        <xdr:cNvCxnSpPr/>
      </xdr:nvCxnSpPr>
      <xdr:spPr>
        <a:xfrm flipV="1">
          <a:off x="22159595" y="9480753"/>
          <a:ext cx="1269" cy="631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xdr:rowOff>
    </xdr:from>
    <xdr:ext cx="469744" cy="259045"/>
    <xdr:sp macro="" textlink="">
      <xdr:nvSpPr>
        <xdr:cNvPr id="777" name="貸付金最小値テキスト"/>
        <xdr:cNvSpPr txBox="1"/>
      </xdr:nvSpPr>
      <xdr:spPr>
        <a:xfrm>
          <a:off x="22212300" y="1011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167722</xdr:rowOff>
    </xdr:from>
    <xdr:to>
      <xdr:col>116</xdr:col>
      <xdr:colOff>152400</xdr:colOff>
      <xdr:row>58</xdr:row>
      <xdr:rowOff>167722</xdr:rowOff>
    </xdr:to>
    <xdr:cxnSp macro="">
      <xdr:nvCxnSpPr>
        <xdr:cNvPr id="778" name="直線コネクタ 777"/>
        <xdr:cNvCxnSpPr/>
      </xdr:nvCxnSpPr>
      <xdr:spPr>
        <a:xfrm>
          <a:off x="22072600" y="1011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169130</xdr:rowOff>
    </xdr:from>
    <xdr:ext cx="534377" cy="259045"/>
    <xdr:sp macro="" textlink="">
      <xdr:nvSpPr>
        <xdr:cNvPr id="779" name="貸付金最大値テキスト"/>
        <xdr:cNvSpPr txBox="1"/>
      </xdr:nvSpPr>
      <xdr:spPr>
        <a:xfrm>
          <a:off x="22212300" y="92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51003</xdr:rowOff>
    </xdr:from>
    <xdr:to>
      <xdr:col>116</xdr:col>
      <xdr:colOff>152400</xdr:colOff>
      <xdr:row>55</xdr:row>
      <xdr:rowOff>51003</xdr:rowOff>
    </xdr:to>
    <xdr:cxnSp macro="">
      <xdr:nvCxnSpPr>
        <xdr:cNvPr id="780" name="直線コネクタ 779"/>
        <xdr:cNvCxnSpPr/>
      </xdr:nvCxnSpPr>
      <xdr:spPr>
        <a:xfrm>
          <a:off x="22072600" y="948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65653</xdr:rowOff>
    </xdr:from>
    <xdr:to>
      <xdr:col>116</xdr:col>
      <xdr:colOff>63500</xdr:colOff>
      <xdr:row>55</xdr:row>
      <xdr:rowOff>51003</xdr:rowOff>
    </xdr:to>
    <xdr:cxnSp macro="">
      <xdr:nvCxnSpPr>
        <xdr:cNvPr id="781" name="直線コネクタ 780"/>
        <xdr:cNvCxnSpPr/>
      </xdr:nvCxnSpPr>
      <xdr:spPr>
        <a:xfrm>
          <a:off x="21323300" y="9323953"/>
          <a:ext cx="838200" cy="15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11015</xdr:rowOff>
    </xdr:from>
    <xdr:ext cx="534377" cy="259045"/>
    <xdr:sp macro="" textlink="">
      <xdr:nvSpPr>
        <xdr:cNvPr id="782" name="貸付金平均値テキスト"/>
        <xdr:cNvSpPr txBox="1"/>
      </xdr:nvSpPr>
      <xdr:spPr>
        <a:xfrm>
          <a:off x="22212300" y="978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32588</xdr:rowOff>
    </xdr:from>
    <xdr:to>
      <xdr:col>116</xdr:col>
      <xdr:colOff>114300</xdr:colOff>
      <xdr:row>57</xdr:row>
      <xdr:rowOff>134188</xdr:rowOff>
    </xdr:to>
    <xdr:sp macro="" textlink="">
      <xdr:nvSpPr>
        <xdr:cNvPr id="783" name="フローチャート: 判断 782"/>
        <xdr:cNvSpPr/>
      </xdr:nvSpPr>
      <xdr:spPr>
        <a:xfrm>
          <a:off x="22110700" y="980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23400</xdr:rowOff>
    </xdr:from>
    <xdr:to>
      <xdr:col>111</xdr:col>
      <xdr:colOff>177800</xdr:colOff>
      <xdr:row>54</xdr:row>
      <xdr:rowOff>65653</xdr:rowOff>
    </xdr:to>
    <xdr:cxnSp macro="">
      <xdr:nvCxnSpPr>
        <xdr:cNvPr id="784" name="直線コネクタ 783"/>
        <xdr:cNvCxnSpPr/>
      </xdr:nvCxnSpPr>
      <xdr:spPr>
        <a:xfrm>
          <a:off x="20434300" y="9110250"/>
          <a:ext cx="889000" cy="2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170796</xdr:rowOff>
    </xdr:from>
    <xdr:to>
      <xdr:col>112</xdr:col>
      <xdr:colOff>38100</xdr:colOff>
      <xdr:row>57</xdr:row>
      <xdr:rowOff>100946</xdr:rowOff>
    </xdr:to>
    <xdr:sp macro="" textlink="">
      <xdr:nvSpPr>
        <xdr:cNvPr id="785" name="フローチャート: 判断 784"/>
        <xdr:cNvSpPr/>
      </xdr:nvSpPr>
      <xdr:spPr>
        <a:xfrm>
          <a:off x="21272500" y="9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92073</xdr:rowOff>
    </xdr:from>
    <xdr:ext cx="534377" cy="259045"/>
    <xdr:sp macro="" textlink="">
      <xdr:nvSpPr>
        <xdr:cNvPr id="786" name="テキスト ボックス 785"/>
        <xdr:cNvSpPr txBox="1"/>
      </xdr:nvSpPr>
      <xdr:spPr>
        <a:xfrm>
          <a:off x="21043411" y="98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130651</xdr:rowOff>
    </xdr:from>
    <xdr:to>
      <xdr:col>107</xdr:col>
      <xdr:colOff>50800</xdr:colOff>
      <xdr:row>53</xdr:row>
      <xdr:rowOff>23400</xdr:rowOff>
    </xdr:to>
    <xdr:cxnSp macro="">
      <xdr:nvCxnSpPr>
        <xdr:cNvPr id="787" name="直線コネクタ 786"/>
        <xdr:cNvCxnSpPr/>
      </xdr:nvCxnSpPr>
      <xdr:spPr>
        <a:xfrm>
          <a:off x="19545300" y="8874601"/>
          <a:ext cx="889000" cy="2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112084</xdr:rowOff>
    </xdr:from>
    <xdr:to>
      <xdr:col>107</xdr:col>
      <xdr:colOff>101600</xdr:colOff>
      <xdr:row>56</xdr:row>
      <xdr:rowOff>42234</xdr:rowOff>
    </xdr:to>
    <xdr:sp macro="" textlink="">
      <xdr:nvSpPr>
        <xdr:cNvPr id="788" name="フローチャート: 判断 787"/>
        <xdr:cNvSpPr/>
      </xdr:nvSpPr>
      <xdr:spPr>
        <a:xfrm>
          <a:off x="20383500" y="954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33361</xdr:rowOff>
    </xdr:from>
    <xdr:ext cx="534377" cy="259045"/>
    <xdr:sp macro="" textlink="">
      <xdr:nvSpPr>
        <xdr:cNvPr id="789" name="テキスト ボックス 788"/>
        <xdr:cNvSpPr txBox="1"/>
      </xdr:nvSpPr>
      <xdr:spPr>
        <a:xfrm>
          <a:off x="20167111" y="96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154845</xdr:rowOff>
    </xdr:from>
    <xdr:to>
      <xdr:col>102</xdr:col>
      <xdr:colOff>114300</xdr:colOff>
      <xdr:row>51</xdr:row>
      <xdr:rowOff>130651</xdr:rowOff>
    </xdr:to>
    <xdr:cxnSp macro="">
      <xdr:nvCxnSpPr>
        <xdr:cNvPr id="790" name="直線コネクタ 789"/>
        <xdr:cNvCxnSpPr/>
      </xdr:nvCxnSpPr>
      <xdr:spPr>
        <a:xfrm>
          <a:off x="18656300" y="8727345"/>
          <a:ext cx="889000" cy="1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108217</xdr:rowOff>
    </xdr:from>
    <xdr:to>
      <xdr:col>102</xdr:col>
      <xdr:colOff>165100</xdr:colOff>
      <xdr:row>56</xdr:row>
      <xdr:rowOff>38367</xdr:rowOff>
    </xdr:to>
    <xdr:sp macro="" textlink="">
      <xdr:nvSpPr>
        <xdr:cNvPr id="791" name="フローチャート: 判断 790"/>
        <xdr:cNvSpPr/>
      </xdr:nvSpPr>
      <xdr:spPr>
        <a:xfrm>
          <a:off x="19494500" y="953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29494</xdr:rowOff>
    </xdr:from>
    <xdr:ext cx="534377" cy="259045"/>
    <xdr:sp macro="" textlink="">
      <xdr:nvSpPr>
        <xdr:cNvPr id="792" name="テキスト ボックス 791"/>
        <xdr:cNvSpPr txBox="1"/>
      </xdr:nvSpPr>
      <xdr:spPr>
        <a:xfrm>
          <a:off x="19278111" y="963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110598</xdr:rowOff>
    </xdr:from>
    <xdr:to>
      <xdr:col>98</xdr:col>
      <xdr:colOff>38100</xdr:colOff>
      <xdr:row>54</xdr:row>
      <xdr:rowOff>40748</xdr:rowOff>
    </xdr:to>
    <xdr:sp macro="" textlink="">
      <xdr:nvSpPr>
        <xdr:cNvPr id="793" name="フローチャート: 判断 792"/>
        <xdr:cNvSpPr/>
      </xdr:nvSpPr>
      <xdr:spPr>
        <a:xfrm>
          <a:off x="18605500" y="91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31875</xdr:rowOff>
    </xdr:from>
    <xdr:ext cx="534377" cy="259045"/>
    <xdr:sp macro="" textlink="">
      <xdr:nvSpPr>
        <xdr:cNvPr id="794" name="テキスト ボックス 793"/>
        <xdr:cNvSpPr txBox="1"/>
      </xdr:nvSpPr>
      <xdr:spPr>
        <a:xfrm>
          <a:off x="18389111" y="92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203</xdr:rowOff>
    </xdr:from>
    <xdr:to>
      <xdr:col>116</xdr:col>
      <xdr:colOff>114300</xdr:colOff>
      <xdr:row>55</xdr:row>
      <xdr:rowOff>101803</xdr:rowOff>
    </xdr:to>
    <xdr:sp macro="" textlink="">
      <xdr:nvSpPr>
        <xdr:cNvPr id="800" name="楕円 799"/>
        <xdr:cNvSpPr/>
      </xdr:nvSpPr>
      <xdr:spPr>
        <a:xfrm>
          <a:off x="22110700" y="94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124680</xdr:rowOff>
    </xdr:from>
    <xdr:ext cx="534377" cy="259045"/>
    <xdr:sp macro="" textlink="">
      <xdr:nvSpPr>
        <xdr:cNvPr id="801" name="貸付金該当値テキスト"/>
        <xdr:cNvSpPr txBox="1"/>
      </xdr:nvSpPr>
      <xdr:spPr>
        <a:xfrm>
          <a:off x="22212300" y="93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14853</xdr:rowOff>
    </xdr:from>
    <xdr:to>
      <xdr:col>112</xdr:col>
      <xdr:colOff>38100</xdr:colOff>
      <xdr:row>54</xdr:row>
      <xdr:rowOff>116453</xdr:rowOff>
    </xdr:to>
    <xdr:sp macro="" textlink="">
      <xdr:nvSpPr>
        <xdr:cNvPr id="802" name="楕円 801"/>
        <xdr:cNvSpPr/>
      </xdr:nvSpPr>
      <xdr:spPr>
        <a:xfrm>
          <a:off x="21272500" y="92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132980</xdr:rowOff>
    </xdr:from>
    <xdr:ext cx="534377" cy="259045"/>
    <xdr:sp macro="" textlink="">
      <xdr:nvSpPr>
        <xdr:cNvPr id="803" name="テキスト ボックス 802"/>
        <xdr:cNvSpPr txBox="1"/>
      </xdr:nvSpPr>
      <xdr:spPr>
        <a:xfrm>
          <a:off x="21043411" y="90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144050</xdr:rowOff>
    </xdr:from>
    <xdr:to>
      <xdr:col>107</xdr:col>
      <xdr:colOff>101600</xdr:colOff>
      <xdr:row>53</xdr:row>
      <xdr:rowOff>74200</xdr:rowOff>
    </xdr:to>
    <xdr:sp macro="" textlink="">
      <xdr:nvSpPr>
        <xdr:cNvPr id="804" name="楕円 803"/>
        <xdr:cNvSpPr/>
      </xdr:nvSpPr>
      <xdr:spPr>
        <a:xfrm>
          <a:off x="20383500" y="90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90727</xdr:rowOff>
    </xdr:from>
    <xdr:ext cx="534377" cy="259045"/>
    <xdr:sp macro="" textlink="">
      <xdr:nvSpPr>
        <xdr:cNvPr id="805" name="テキスト ボックス 804"/>
        <xdr:cNvSpPr txBox="1"/>
      </xdr:nvSpPr>
      <xdr:spPr>
        <a:xfrm>
          <a:off x="20167111" y="88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79851</xdr:rowOff>
    </xdr:from>
    <xdr:to>
      <xdr:col>102</xdr:col>
      <xdr:colOff>165100</xdr:colOff>
      <xdr:row>52</xdr:row>
      <xdr:rowOff>10001</xdr:rowOff>
    </xdr:to>
    <xdr:sp macro="" textlink="">
      <xdr:nvSpPr>
        <xdr:cNvPr id="806" name="楕円 805"/>
        <xdr:cNvSpPr/>
      </xdr:nvSpPr>
      <xdr:spPr>
        <a:xfrm>
          <a:off x="19494500" y="88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26528</xdr:rowOff>
    </xdr:from>
    <xdr:ext cx="534377" cy="259045"/>
    <xdr:sp macro="" textlink="">
      <xdr:nvSpPr>
        <xdr:cNvPr id="807" name="テキスト ボックス 806"/>
        <xdr:cNvSpPr txBox="1"/>
      </xdr:nvSpPr>
      <xdr:spPr>
        <a:xfrm>
          <a:off x="19278111" y="859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104045</xdr:rowOff>
    </xdr:from>
    <xdr:to>
      <xdr:col>98</xdr:col>
      <xdr:colOff>38100</xdr:colOff>
      <xdr:row>51</xdr:row>
      <xdr:rowOff>34195</xdr:rowOff>
    </xdr:to>
    <xdr:sp macro="" textlink="">
      <xdr:nvSpPr>
        <xdr:cNvPr id="808" name="楕円 807"/>
        <xdr:cNvSpPr/>
      </xdr:nvSpPr>
      <xdr:spPr>
        <a:xfrm>
          <a:off x="18605500" y="86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50722</xdr:rowOff>
    </xdr:from>
    <xdr:ext cx="534377" cy="259045"/>
    <xdr:sp macro="" textlink="">
      <xdr:nvSpPr>
        <xdr:cNvPr id="809" name="テキスト ボックス 808"/>
        <xdr:cNvSpPr txBox="1"/>
      </xdr:nvSpPr>
      <xdr:spPr>
        <a:xfrm>
          <a:off x="18389111" y="84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1" name="正方形/長方形 810"/>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2" name="正方形/長方形 811"/>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3" name="正方形/長方形 812"/>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4" name="正方形/長方形 813"/>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9" name="テキスト ボックス 81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1" name="テキスト ボックス 820"/>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3" name="テキスト ボックス 822"/>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5" name="テキスト ボックス 824"/>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7" name="テキスト ボックス 826"/>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131318</xdr:rowOff>
    </xdr:from>
    <xdr:to>
      <xdr:col>116</xdr:col>
      <xdr:colOff>62864</xdr:colOff>
      <xdr:row>71</xdr:row>
      <xdr:rowOff>156464</xdr:rowOff>
    </xdr:to>
    <xdr:cxnSp macro="">
      <xdr:nvCxnSpPr>
        <xdr:cNvPr id="831" name="直線コネクタ 830"/>
        <xdr:cNvCxnSpPr/>
      </xdr:nvCxnSpPr>
      <xdr:spPr>
        <a:xfrm flipV="1">
          <a:off x="22159595" y="12132818"/>
          <a:ext cx="1269" cy="19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160291</xdr:rowOff>
    </xdr:from>
    <xdr:ext cx="469744" cy="259045"/>
    <xdr:sp macro="" textlink="">
      <xdr:nvSpPr>
        <xdr:cNvPr id="832" name="繰出金最小値テキスト"/>
        <xdr:cNvSpPr txBox="1"/>
      </xdr:nvSpPr>
      <xdr:spPr>
        <a:xfrm>
          <a:off x="22212300" y="1233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156464</xdr:rowOff>
    </xdr:from>
    <xdr:to>
      <xdr:col>116</xdr:col>
      <xdr:colOff>152400</xdr:colOff>
      <xdr:row>71</xdr:row>
      <xdr:rowOff>156464</xdr:rowOff>
    </xdr:to>
    <xdr:cxnSp macro="">
      <xdr:nvCxnSpPr>
        <xdr:cNvPr id="833" name="直線コネクタ 832"/>
        <xdr:cNvCxnSpPr/>
      </xdr:nvCxnSpPr>
      <xdr:spPr>
        <a:xfrm>
          <a:off x="22072600" y="1232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77995</xdr:rowOff>
    </xdr:from>
    <xdr:ext cx="469744" cy="259045"/>
    <xdr:sp macro="" textlink="">
      <xdr:nvSpPr>
        <xdr:cNvPr id="834" name="繰出金最大値テキスト"/>
        <xdr:cNvSpPr txBox="1"/>
      </xdr:nvSpPr>
      <xdr:spPr>
        <a:xfrm>
          <a:off x="22212300" y="1190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131318</xdr:rowOff>
    </xdr:from>
    <xdr:to>
      <xdr:col>116</xdr:col>
      <xdr:colOff>152400</xdr:colOff>
      <xdr:row>70</xdr:row>
      <xdr:rowOff>131318</xdr:rowOff>
    </xdr:to>
    <xdr:cxnSp macro="">
      <xdr:nvCxnSpPr>
        <xdr:cNvPr id="835" name="直線コネクタ 834"/>
        <xdr:cNvCxnSpPr/>
      </xdr:nvCxnSpPr>
      <xdr:spPr>
        <a:xfrm>
          <a:off x="22072600" y="1213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65024</xdr:rowOff>
    </xdr:from>
    <xdr:to>
      <xdr:col>116</xdr:col>
      <xdr:colOff>63500</xdr:colOff>
      <xdr:row>72</xdr:row>
      <xdr:rowOff>48260</xdr:rowOff>
    </xdr:to>
    <xdr:cxnSp macro="">
      <xdr:nvCxnSpPr>
        <xdr:cNvPr id="836" name="直線コネクタ 835"/>
        <xdr:cNvCxnSpPr/>
      </xdr:nvCxnSpPr>
      <xdr:spPr>
        <a:xfrm flipV="1">
          <a:off x="21323300" y="12237974"/>
          <a:ext cx="8382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33545</xdr:rowOff>
    </xdr:from>
    <xdr:ext cx="469744" cy="259045"/>
    <xdr:sp macro="" textlink="">
      <xdr:nvSpPr>
        <xdr:cNvPr id="837" name="繰出金平均値テキスト"/>
        <xdr:cNvSpPr txBox="1"/>
      </xdr:nvSpPr>
      <xdr:spPr>
        <a:xfrm>
          <a:off x="22212300" y="12035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2222</xdr:rowOff>
    </xdr:from>
    <xdr:to>
      <xdr:col>116</xdr:col>
      <xdr:colOff>114300</xdr:colOff>
      <xdr:row>71</xdr:row>
      <xdr:rowOff>103822</xdr:rowOff>
    </xdr:to>
    <xdr:sp macro="" textlink="">
      <xdr:nvSpPr>
        <xdr:cNvPr id="838" name="フローチャート: 判断 837"/>
        <xdr:cNvSpPr/>
      </xdr:nvSpPr>
      <xdr:spPr>
        <a:xfrm>
          <a:off x="22110700" y="121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48260</xdr:rowOff>
    </xdr:from>
    <xdr:to>
      <xdr:col>111</xdr:col>
      <xdr:colOff>177800</xdr:colOff>
      <xdr:row>77</xdr:row>
      <xdr:rowOff>153988</xdr:rowOff>
    </xdr:to>
    <xdr:cxnSp macro="">
      <xdr:nvCxnSpPr>
        <xdr:cNvPr id="839" name="直線コネクタ 838"/>
        <xdr:cNvCxnSpPr/>
      </xdr:nvCxnSpPr>
      <xdr:spPr>
        <a:xfrm flipV="1">
          <a:off x="20434300" y="12392660"/>
          <a:ext cx="889000" cy="96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42990</xdr:rowOff>
    </xdr:from>
    <xdr:to>
      <xdr:col>112</xdr:col>
      <xdr:colOff>38100</xdr:colOff>
      <xdr:row>71</xdr:row>
      <xdr:rowOff>144590</xdr:rowOff>
    </xdr:to>
    <xdr:sp macro="" textlink="">
      <xdr:nvSpPr>
        <xdr:cNvPr id="840" name="フローチャート: 判断 839"/>
        <xdr:cNvSpPr/>
      </xdr:nvSpPr>
      <xdr:spPr>
        <a:xfrm>
          <a:off x="21272500" y="1221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69</xdr:row>
      <xdr:rowOff>161117</xdr:rowOff>
    </xdr:from>
    <xdr:ext cx="469744" cy="259045"/>
    <xdr:sp macro="" textlink="">
      <xdr:nvSpPr>
        <xdr:cNvPr id="841" name="テキスト ボックス 840"/>
        <xdr:cNvSpPr txBox="1"/>
      </xdr:nvSpPr>
      <xdr:spPr>
        <a:xfrm>
          <a:off x="21075728" y="119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153988</xdr:rowOff>
    </xdr:from>
    <xdr:to>
      <xdr:col>107</xdr:col>
      <xdr:colOff>50800</xdr:colOff>
      <xdr:row>77</xdr:row>
      <xdr:rowOff>170562</xdr:rowOff>
    </xdr:to>
    <xdr:cxnSp macro="">
      <xdr:nvCxnSpPr>
        <xdr:cNvPr id="842" name="直線コネクタ 841"/>
        <xdr:cNvCxnSpPr/>
      </xdr:nvCxnSpPr>
      <xdr:spPr>
        <a:xfrm flipV="1">
          <a:off x="19545300" y="1335563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155766</xdr:rowOff>
    </xdr:from>
    <xdr:to>
      <xdr:col>107</xdr:col>
      <xdr:colOff>101600</xdr:colOff>
      <xdr:row>78</xdr:row>
      <xdr:rowOff>85916</xdr:rowOff>
    </xdr:to>
    <xdr:sp macro="" textlink="">
      <xdr:nvSpPr>
        <xdr:cNvPr id="843" name="フローチャート: 判断 842"/>
        <xdr:cNvSpPr/>
      </xdr:nvSpPr>
      <xdr:spPr>
        <a:xfrm>
          <a:off x="20383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77043</xdr:rowOff>
    </xdr:from>
    <xdr:ext cx="378565" cy="259045"/>
    <xdr:sp macro="" textlink="">
      <xdr:nvSpPr>
        <xdr:cNvPr id="844" name="テキスト ボックス 843"/>
        <xdr:cNvSpPr txBox="1"/>
      </xdr:nvSpPr>
      <xdr:spPr>
        <a:xfrm>
          <a:off x="20245017" y="1345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160846</xdr:rowOff>
    </xdr:from>
    <xdr:to>
      <xdr:col>102</xdr:col>
      <xdr:colOff>114300</xdr:colOff>
      <xdr:row>77</xdr:row>
      <xdr:rowOff>170562</xdr:rowOff>
    </xdr:to>
    <xdr:cxnSp macro="">
      <xdr:nvCxnSpPr>
        <xdr:cNvPr id="845" name="直線コネクタ 844"/>
        <xdr:cNvCxnSpPr/>
      </xdr:nvCxnSpPr>
      <xdr:spPr>
        <a:xfrm>
          <a:off x="18656300" y="1336249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7365</xdr:rowOff>
    </xdr:from>
    <xdr:to>
      <xdr:col>102</xdr:col>
      <xdr:colOff>165100</xdr:colOff>
      <xdr:row>78</xdr:row>
      <xdr:rowOff>108965</xdr:rowOff>
    </xdr:to>
    <xdr:sp macro="" textlink="">
      <xdr:nvSpPr>
        <xdr:cNvPr id="846" name="フローチャート: 判断 845"/>
        <xdr:cNvSpPr/>
      </xdr:nvSpPr>
      <xdr:spPr>
        <a:xfrm>
          <a:off x="19494500" y="1338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100092</xdr:rowOff>
    </xdr:from>
    <xdr:ext cx="378565" cy="259045"/>
    <xdr:sp macro="" textlink="">
      <xdr:nvSpPr>
        <xdr:cNvPr id="847" name="テキスト ボックス 846"/>
        <xdr:cNvSpPr txBox="1"/>
      </xdr:nvSpPr>
      <xdr:spPr>
        <a:xfrm>
          <a:off x="19356017" y="1347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154432</xdr:rowOff>
    </xdr:from>
    <xdr:to>
      <xdr:col>98</xdr:col>
      <xdr:colOff>38100</xdr:colOff>
      <xdr:row>77</xdr:row>
      <xdr:rowOff>84582</xdr:rowOff>
    </xdr:to>
    <xdr:sp macro="" textlink="">
      <xdr:nvSpPr>
        <xdr:cNvPr id="848" name="フローチャート: 判断 847"/>
        <xdr:cNvSpPr/>
      </xdr:nvSpPr>
      <xdr:spPr>
        <a:xfrm>
          <a:off x="18605500" y="131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101109</xdr:rowOff>
    </xdr:from>
    <xdr:ext cx="469744" cy="259045"/>
    <xdr:sp macro="" textlink="">
      <xdr:nvSpPr>
        <xdr:cNvPr id="849" name="テキスト ボックス 848"/>
        <xdr:cNvSpPr txBox="1"/>
      </xdr:nvSpPr>
      <xdr:spPr>
        <a:xfrm>
          <a:off x="18421428" y="129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14224</xdr:rowOff>
    </xdr:from>
    <xdr:to>
      <xdr:col>116</xdr:col>
      <xdr:colOff>114300</xdr:colOff>
      <xdr:row>71</xdr:row>
      <xdr:rowOff>115824</xdr:rowOff>
    </xdr:to>
    <xdr:sp macro="" textlink="">
      <xdr:nvSpPr>
        <xdr:cNvPr id="855" name="楕円 854"/>
        <xdr:cNvSpPr/>
      </xdr:nvSpPr>
      <xdr:spPr>
        <a:xfrm>
          <a:off x="22110700" y="121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164101</xdr:rowOff>
    </xdr:from>
    <xdr:ext cx="469744" cy="259045"/>
    <xdr:sp macro="" textlink="">
      <xdr:nvSpPr>
        <xdr:cNvPr id="856" name="繰出金該当値テキスト"/>
        <xdr:cNvSpPr txBox="1"/>
      </xdr:nvSpPr>
      <xdr:spPr>
        <a:xfrm>
          <a:off x="22212300" y="1216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168910</xdr:rowOff>
    </xdr:from>
    <xdr:to>
      <xdr:col>112</xdr:col>
      <xdr:colOff>38100</xdr:colOff>
      <xdr:row>72</xdr:row>
      <xdr:rowOff>99060</xdr:rowOff>
    </xdr:to>
    <xdr:sp macro="" textlink="">
      <xdr:nvSpPr>
        <xdr:cNvPr id="857" name="楕円 856"/>
        <xdr:cNvSpPr/>
      </xdr:nvSpPr>
      <xdr:spPr>
        <a:xfrm>
          <a:off x="21272500" y="123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90187</xdr:rowOff>
    </xdr:from>
    <xdr:ext cx="469744" cy="259045"/>
    <xdr:sp macro="" textlink="">
      <xdr:nvSpPr>
        <xdr:cNvPr id="858" name="テキスト ボックス 857"/>
        <xdr:cNvSpPr txBox="1"/>
      </xdr:nvSpPr>
      <xdr:spPr>
        <a:xfrm>
          <a:off x="21075728" y="124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103188</xdr:rowOff>
    </xdr:from>
    <xdr:to>
      <xdr:col>107</xdr:col>
      <xdr:colOff>101600</xdr:colOff>
      <xdr:row>78</xdr:row>
      <xdr:rowOff>33338</xdr:rowOff>
    </xdr:to>
    <xdr:sp macro="" textlink="">
      <xdr:nvSpPr>
        <xdr:cNvPr id="859" name="楕円 858"/>
        <xdr:cNvSpPr/>
      </xdr:nvSpPr>
      <xdr:spPr>
        <a:xfrm>
          <a:off x="20383500" y="133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49865</xdr:rowOff>
    </xdr:from>
    <xdr:ext cx="469744" cy="259045"/>
    <xdr:sp macro="" textlink="">
      <xdr:nvSpPr>
        <xdr:cNvPr id="860" name="テキスト ボックス 859"/>
        <xdr:cNvSpPr txBox="1"/>
      </xdr:nvSpPr>
      <xdr:spPr>
        <a:xfrm>
          <a:off x="20199428" y="1308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119762</xdr:rowOff>
    </xdr:from>
    <xdr:to>
      <xdr:col>102</xdr:col>
      <xdr:colOff>165100</xdr:colOff>
      <xdr:row>78</xdr:row>
      <xdr:rowOff>49912</xdr:rowOff>
    </xdr:to>
    <xdr:sp macro="" textlink="">
      <xdr:nvSpPr>
        <xdr:cNvPr id="861" name="楕円 860"/>
        <xdr:cNvSpPr/>
      </xdr:nvSpPr>
      <xdr:spPr>
        <a:xfrm>
          <a:off x="19494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66439</xdr:rowOff>
    </xdr:from>
    <xdr:ext cx="469744" cy="259045"/>
    <xdr:sp macro="" textlink="">
      <xdr:nvSpPr>
        <xdr:cNvPr id="862" name="テキスト ボックス 861"/>
        <xdr:cNvSpPr txBox="1"/>
      </xdr:nvSpPr>
      <xdr:spPr>
        <a:xfrm>
          <a:off x="19310428" y="1309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110046</xdr:rowOff>
    </xdr:from>
    <xdr:to>
      <xdr:col>98</xdr:col>
      <xdr:colOff>38100</xdr:colOff>
      <xdr:row>78</xdr:row>
      <xdr:rowOff>40196</xdr:rowOff>
    </xdr:to>
    <xdr:sp macro="" textlink="">
      <xdr:nvSpPr>
        <xdr:cNvPr id="863" name="楕円 862"/>
        <xdr:cNvSpPr/>
      </xdr:nvSpPr>
      <xdr:spPr>
        <a:xfrm>
          <a:off x="18605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31323</xdr:rowOff>
    </xdr:from>
    <xdr:ext cx="469744" cy="259045"/>
    <xdr:sp macro="" textlink="">
      <xdr:nvSpPr>
        <xdr:cNvPr id="864" name="テキスト ボックス 863"/>
        <xdr:cNvSpPr txBox="1"/>
      </xdr:nvSpPr>
      <xdr:spPr>
        <a:xfrm>
          <a:off x="18421428" y="134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6" name="正方形/長方形 865"/>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7" name="正方形/長方形 866"/>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8" name="正方形/長方形 867"/>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9" name="正方形/長方形 868"/>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8" name="テキスト ボックス 887"/>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5" name="テキスト ボックス 904"/>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土が東西に長く、離島、中山間地域を抱える本県は、行政サービスを実施する上で効率的に実施することが困難な面があることから、住民一人あたりのコストが高くなる傾向にあり、国が基準を定めている教員や警察官をはじめとした職員数及び人件費・物件費等の内部管理経費が多くならざるを得ない状況にあります。これまで、教員・警察官等を除いた一般行政部門を中心とする職員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月時点では平成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年度からの累計で</a:t>
          </a:r>
          <a:r>
            <a:rPr kumimoji="1" lang="en-US" altLang="ja-JP" sz="1300">
              <a:latin typeface="ＭＳ Ｐゴシック" panose="020B0600070205080204" pitchFamily="50" charset="-128"/>
              <a:ea typeface="ＭＳ Ｐゴシック" panose="020B0600070205080204" pitchFamily="50" charset="-128"/>
            </a:rPr>
            <a:t>1,146</a:t>
          </a:r>
          <a:r>
            <a:rPr kumimoji="1" lang="ja-JP" altLang="en-US" sz="1300">
              <a:latin typeface="ＭＳ Ｐゴシック" panose="020B0600070205080204" pitchFamily="50" charset="-128"/>
              <a:ea typeface="ＭＳ Ｐゴシック" panose="020B0600070205080204" pitchFamily="50" charset="-128"/>
            </a:rPr>
            <a:t>人の定員削減を実施しました。今後は、令和元年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月に策定した中期財政運営方針に基づき定員管理を行い、島根創生をはじめとする行政課題に適切に対応するため、正規職員について現行人員の維持と年齢構成の平準化を図ります。併せて、再任用短時間</a:t>
          </a:r>
          <a:r>
            <a:rPr kumimoji="1" lang="ja-JP" altLang="en-US" sz="1300">
              <a:solidFill>
                <a:schemeClr val="tx1"/>
              </a:solidFill>
              <a:latin typeface="ＭＳ Ｐゴシック" panose="020B0600070205080204" pitchFamily="50" charset="-128"/>
              <a:ea typeface="ＭＳ Ｐゴシック" panose="020B0600070205080204" pitchFamily="50" charset="-128"/>
            </a:rPr>
            <a:t>勤務職員及び会計年度任用職員については、毎年度、業務の効率化を図りながら、担うべき業務量に応じて適切な配置を行うこととしています。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維持修繕費については、今後の老朽化施設の大規模修繕や更新の時期が迎えることを見据え、計画的な長寿命化対策を進めています。普通建設事業費については、国土強靱化対策の本格化により増加し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また、公債費については、財政健全化のため県債の新規発行の抑制や執行節減により生じた財源を活用した繰上償還（</a:t>
          </a:r>
          <a:r>
            <a:rPr kumimoji="1" lang="en-US" altLang="ja-JP" sz="1300">
              <a:solidFill>
                <a:schemeClr val="tx1"/>
              </a:solidFill>
              <a:latin typeface="ＭＳ Ｐゴシック" panose="020B0600070205080204" pitchFamily="50" charset="-128"/>
              <a:ea typeface="ＭＳ Ｐゴシック" panose="020B0600070205080204" pitchFamily="50" charset="-128"/>
            </a:rPr>
            <a:t>H27</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R1</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279</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億円程度）を進めてきた結果、減少傾向となっています。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今後とも、行政の効率化・最適化やスクラップ・アンド・ビルドの徹底により、コストの縮減に努めます。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679,324
670,468
6,708.27
487,188,668
464,501,474
9,478,650
274,324,920
926,197,502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35</xdr:row>
      <xdr:rowOff>146558</xdr:rowOff>
    </xdr:to>
    <xdr:cxnSp macro="">
      <xdr:nvCxnSpPr>
        <xdr:cNvPr id="54" name="直線コネクタ 53"/>
        <xdr:cNvCxnSpPr/>
      </xdr:nvCxnSpPr>
      <xdr:spPr>
        <a:xfrm flipV="1">
          <a:off x="4633595" y="5333492"/>
          <a:ext cx="1270" cy="81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150385</xdr:rowOff>
    </xdr:from>
    <xdr:ext cx="469744" cy="259045"/>
    <xdr:sp macro="" textlink="">
      <xdr:nvSpPr>
        <xdr:cNvPr id="55" name="議会費最小値テキスト"/>
        <xdr:cNvSpPr txBox="1"/>
      </xdr:nvSpPr>
      <xdr:spPr>
        <a:xfrm>
          <a:off x="4686300"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146558</xdr:rowOff>
    </xdr:from>
    <xdr:to>
      <xdr:col>24</xdr:col>
      <xdr:colOff>152400</xdr:colOff>
      <xdr:row>35</xdr:row>
      <xdr:rowOff>146558</xdr:rowOff>
    </xdr:to>
    <xdr:cxnSp macro="">
      <xdr:nvCxnSpPr>
        <xdr:cNvPr id="56" name="直線コネクタ 55"/>
        <xdr:cNvCxnSpPr/>
      </xdr:nvCxnSpPr>
      <xdr:spPr>
        <a:xfrm>
          <a:off x="4546600" y="614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7"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58" name="直線コネクタ 57"/>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141986</xdr:rowOff>
    </xdr:from>
    <xdr:to>
      <xdr:col>24</xdr:col>
      <xdr:colOff>63500</xdr:colOff>
      <xdr:row>35</xdr:row>
      <xdr:rowOff>123698</xdr:rowOff>
    </xdr:to>
    <xdr:cxnSp macro="">
      <xdr:nvCxnSpPr>
        <xdr:cNvPr id="59" name="直線コネクタ 58"/>
        <xdr:cNvCxnSpPr/>
      </xdr:nvCxnSpPr>
      <xdr:spPr>
        <a:xfrm flipV="1">
          <a:off x="3797300" y="5799836"/>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104919</xdr:rowOff>
    </xdr:from>
    <xdr:ext cx="469744" cy="259045"/>
    <xdr:sp macro="" textlink="">
      <xdr:nvSpPr>
        <xdr:cNvPr id="60" name="議会費平均値テキスト"/>
        <xdr:cNvSpPr txBox="1"/>
      </xdr:nvSpPr>
      <xdr:spPr>
        <a:xfrm>
          <a:off x="4686300" y="5591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82042</xdr:rowOff>
    </xdr:from>
    <xdr:to>
      <xdr:col>24</xdr:col>
      <xdr:colOff>114300</xdr:colOff>
      <xdr:row>34</xdr:row>
      <xdr:rowOff>12192</xdr:rowOff>
    </xdr:to>
    <xdr:sp macro="" textlink="">
      <xdr:nvSpPr>
        <xdr:cNvPr id="61" name="フローチャート: 判断 60"/>
        <xdr:cNvSpPr/>
      </xdr:nvSpPr>
      <xdr:spPr>
        <a:xfrm>
          <a:off x="45847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123698</xdr:rowOff>
    </xdr:from>
    <xdr:to>
      <xdr:col>19</xdr:col>
      <xdr:colOff>177800</xdr:colOff>
      <xdr:row>35</xdr:row>
      <xdr:rowOff>160274</xdr:rowOff>
    </xdr:to>
    <xdr:cxnSp macro="">
      <xdr:nvCxnSpPr>
        <xdr:cNvPr id="62" name="直線コネクタ 61"/>
        <xdr:cNvCxnSpPr/>
      </xdr:nvCxnSpPr>
      <xdr:spPr>
        <a:xfrm flipV="1">
          <a:off x="2908300" y="6124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120904</xdr:rowOff>
    </xdr:from>
    <xdr:to>
      <xdr:col>20</xdr:col>
      <xdr:colOff>38100</xdr:colOff>
      <xdr:row>35</xdr:row>
      <xdr:rowOff>51054</xdr:rowOff>
    </xdr:to>
    <xdr:sp macro="" textlink="">
      <xdr:nvSpPr>
        <xdr:cNvPr id="63" name="フローチャート: 判断 62"/>
        <xdr:cNvSpPr/>
      </xdr:nvSpPr>
      <xdr:spPr>
        <a:xfrm>
          <a:off x="3746500" y="595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67581</xdr:rowOff>
    </xdr:from>
    <xdr:ext cx="469744" cy="259045"/>
    <xdr:sp macro="" textlink="">
      <xdr:nvSpPr>
        <xdr:cNvPr id="64" name="テキスト ボックス 63"/>
        <xdr:cNvSpPr txBox="1"/>
      </xdr:nvSpPr>
      <xdr:spPr>
        <a:xfrm>
          <a:off x="35497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123698</xdr:rowOff>
    </xdr:from>
    <xdr:to>
      <xdr:col>15</xdr:col>
      <xdr:colOff>50800</xdr:colOff>
      <xdr:row>35</xdr:row>
      <xdr:rowOff>160274</xdr:rowOff>
    </xdr:to>
    <xdr:cxnSp macro="">
      <xdr:nvCxnSpPr>
        <xdr:cNvPr id="65" name="直線コネクタ 64"/>
        <xdr:cNvCxnSpPr/>
      </xdr:nvCxnSpPr>
      <xdr:spPr>
        <a:xfrm>
          <a:off x="2019300" y="6124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31750</xdr:rowOff>
    </xdr:from>
    <xdr:to>
      <xdr:col>15</xdr:col>
      <xdr:colOff>101600</xdr:colOff>
      <xdr:row>35</xdr:row>
      <xdr:rowOff>133350</xdr:rowOff>
    </xdr:to>
    <xdr:sp macro="" textlink="">
      <xdr:nvSpPr>
        <xdr:cNvPr id="66" name="フローチャート: 判断 65"/>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149877</xdr:rowOff>
    </xdr:from>
    <xdr:ext cx="469744" cy="259045"/>
    <xdr:sp macro="" textlink="">
      <xdr:nvSpPr>
        <xdr:cNvPr id="67" name="テキスト ボックス 66"/>
        <xdr:cNvSpPr txBox="1"/>
      </xdr:nvSpPr>
      <xdr:spPr>
        <a:xfrm>
          <a:off x="2673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123698</xdr:rowOff>
    </xdr:from>
    <xdr:to>
      <xdr:col>10</xdr:col>
      <xdr:colOff>114300</xdr:colOff>
      <xdr:row>36</xdr:row>
      <xdr:rowOff>157988</xdr:rowOff>
    </xdr:to>
    <xdr:cxnSp macro="">
      <xdr:nvCxnSpPr>
        <xdr:cNvPr id="68" name="直線コネクタ 67"/>
        <xdr:cNvCxnSpPr/>
      </xdr:nvCxnSpPr>
      <xdr:spPr>
        <a:xfrm flipV="1">
          <a:off x="1130300" y="612444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139192</xdr:rowOff>
    </xdr:from>
    <xdr:to>
      <xdr:col>10</xdr:col>
      <xdr:colOff>165100</xdr:colOff>
      <xdr:row>35</xdr:row>
      <xdr:rowOff>69342</xdr:rowOff>
    </xdr:to>
    <xdr:sp macro="" textlink="">
      <xdr:nvSpPr>
        <xdr:cNvPr id="69" name="フローチャート: 判断 68"/>
        <xdr:cNvSpPr/>
      </xdr:nvSpPr>
      <xdr:spPr>
        <a:xfrm>
          <a:off x="1968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85869</xdr:rowOff>
    </xdr:from>
    <xdr:ext cx="469744" cy="259045"/>
    <xdr:sp macro="" textlink="">
      <xdr:nvSpPr>
        <xdr:cNvPr id="70" name="テキスト ボックス 69"/>
        <xdr:cNvSpPr txBox="1"/>
      </xdr:nvSpPr>
      <xdr:spPr>
        <a:xfrm>
          <a:off x="1784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2032</xdr:rowOff>
    </xdr:from>
    <xdr:to>
      <xdr:col>6</xdr:col>
      <xdr:colOff>38100</xdr:colOff>
      <xdr:row>38</xdr:row>
      <xdr:rowOff>103632</xdr:rowOff>
    </xdr:to>
    <xdr:sp macro="" textlink="">
      <xdr:nvSpPr>
        <xdr:cNvPr id="71" name="フローチャート: 判断 70"/>
        <xdr:cNvSpPr/>
      </xdr:nvSpPr>
      <xdr:spPr>
        <a:xfrm>
          <a:off x="1079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94759</xdr:rowOff>
    </xdr:from>
    <xdr:ext cx="469744" cy="259045"/>
    <xdr:sp macro="" textlink="">
      <xdr:nvSpPr>
        <xdr:cNvPr id="72" name="テキスト ボックス 71"/>
        <xdr:cNvSpPr txBox="1"/>
      </xdr:nvSpPr>
      <xdr:spPr>
        <a:xfrm>
          <a:off x="895428" y="660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91186</xdr:rowOff>
    </xdr:from>
    <xdr:to>
      <xdr:col>24</xdr:col>
      <xdr:colOff>114300</xdr:colOff>
      <xdr:row>34</xdr:row>
      <xdr:rowOff>21336</xdr:rowOff>
    </xdr:to>
    <xdr:sp macro="" textlink="">
      <xdr:nvSpPr>
        <xdr:cNvPr id="78" name="楕円 77"/>
        <xdr:cNvSpPr/>
      </xdr:nvSpPr>
      <xdr:spPr>
        <a:xfrm>
          <a:off x="45847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69613</xdr:rowOff>
    </xdr:from>
    <xdr:ext cx="469744" cy="259045"/>
    <xdr:sp macro="" textlink="">
      <xdr:nvSpPr>
        <xdr:cNvPr id="79" name="議会費該当値テキスト"/>
        <xdr:cNvSpPr txBox="1"/>
      </xdr:nvSpPr>
      <xdr:spPr>
        <a:xfrm>
          <a:off x="4686300" y="572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72898</xdr:rowOff>
    </xdr:from>
    <xdr:to>
      <xdr:col>20</xdr:col>
      <xdr:colOff>38100</xdr:colOff>
      <xdr:row>36</xdr:row>
      <xdr:rowOff>3048</xdr:rowOff>
    </xdr:to>
    <xdr:sp macro="" textlink="">
      <xdr:nvSpPr>
        <xdr:cNvPr id="80" name="楕円 79"/>
        <xdr:cNvSpPr/>
      </xdr:nvSpPr>
      <xdr:spPr>
        <a:xfrm>
          <a:off x="3746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165625</xdr:rowOff>
    </xdr:from>
    <xdr:ext cx="469744" cy="259045"/>
    <xdr:sp macro="" textlink="">
      <xdr:nvSpPr>
        <xdr:cNvPr id="81" name="テキスト ボックス 80"/>
        <xdr:cNvSpPr txBox="1"/>
      </xdr:nvSpPr>
      <xdr:spPr>
        <a:xfrm>
          <a:off x="35497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109474</xdr:rowOff>
    </xdr:from>
    <xdr:to>
      <xdr:col>15</xdr:col>
      <xdr:colOff>101600</xdr:colOff>
      <xdr:row>36</xdr:row>
      <xdr:rowOff>39624</xdr:rowOff>
    </xdr:to>
    <xdr:sp macro="" textlink="">
      <xdr:nvSpPr>
        <xdr:cNvPr id="82" name="楕円 81"/>
        <xdr:cNvSpPr/>
      </xdr:nvSpPr>
      <xdr:spPr>
        <a:xfrm>
          <a:off x="2857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30751</xdr:rowOff>
    </xdr:from>
    <xdr:ext cx="469744" cy="259045"/>
    <xdr:sp macro="" textlink="">
      <xdr:nvSpPr>
        <xdr:cNvPr id="83" name="テキスト ボックス 82"/>
        <xdr:cNvSpPr txBox="1"/>
      </xdr:nvSpPr>
      <xdr:spPr>
        <a:xfrm>
          <a:off x="2673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72898</xdr:rowOff>
    </xdr:from>
    <xdr:to>
      <xdr:col>10</xdr:col>
      <xdr:colOff>165100</xdr:colOff>
      <xdr:row>36</xdr:row>
      <xdr:rowOff>3048</xdr:rowOff>
    </xdr:to>
    <xdr:sp macro="" textlink="">
      <xdr:nvSpPr>
        <xdr:cNvPr id="84" name="楕円 83"/>
        <xdr:cNvSpPr/>
      </xdr:nvSpPr>
      <xdr:spPr>
        <a:xfrm>
          <a:off x="196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85" name="テキスト ボックス 84"/>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107188</xdr:rowOff>
    </xdr:from>
    <xdr:to>
      <xdr:col>6</xdr:col>
      <xdr:colOff>38100</xdr:colOff>
      <xdr:row>37</xdr:row>
      <xdr:rowOff>37338</xdr:rowOff>
    </xdr:to>
    <xdr:sp macro="" textlink="">
      <xdr:nvSpPr>
        <xdr:cNvPr id="86" name="楕円 85"/>
        <xdr:cNvSpPr/>
      </xdr:nvSpPr>
      <xdr:spPr>
        <a:xfrm>
          <a:off x="1079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53865</xdr:rowOff>
    </xdr:from>
    <xdr:ext cx="469744" cy="259045"/>
    <xdr:sp macro="" textlink="">
      <xdr:nvSpPr>
        <xdr:cNvPr id="87" name="テキスト ボックス 86"/>
        <xdr:cNvSpPr txBox="1"/>
      </xdr:nvSpPr>
      <xdr:spPr>
        <a:xfrm>
          <a:off x="895428" y="605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22276</xdr:rowOff>
    </xdr:from>
    <xdr:to>
      <xdr:col>24</xdr:col>
      <xdr:colOff>62865</xdr:colOff>
      <xdr:row>59</xdr:row>
      <xdr:rowOff>21895</xdr:rowOff>
    </xdr:to>
    <xdr:cxnSp macro="">
      <xdr:nvCxnSpPr>
        <xdr:cNvPr id="110" name="直線コネクタ 109"/>
        <xdr:cNvCxnSpPr/>
      </xdr:nvCxnSpPr>
      <xdr:spPr>
        <a:xfrm flipV="1">
          <a:off x="4633595" y="9109126"/>
          <a:ext cx="1270" cy="1028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25722</xdr:rowOff>
    </xdr:from>
    <xdr:ext cx="534377" cy="259045"/>
    <xdr:sp macro="" textlink="">
      <xdr:nvSpPr>
        <xdr:cNvPr id="111" name="総務費最小値テキスト"/>
        <xdr:cNvSpPr txBox="1"/>
      </xdr:nvSpPr>
      <xdr:spPr>
        <a:xfrm>
          <a:off x="4686300" y="101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21895</xdr:rowOff>
    </xdr:from>
    <xdr:to>
      <xdr:col>24</xdr:col>
      <xdr:colOff>152400</xdr:colOff>
      <xdr:row>59</xdr:row>
      <xdr:rowOff>21895</xdr:rowOff>
    </xdr:to>
    <xdr:cxnSp macro="">
      <xdr:nvCxnSpPr>
        <xdr:cNvPr id="112" name="直線コネクタ 111"/>
        <xdr:cNvCxnSpPr/>
      </xdr:nvCxnSpPr>
      <xdr:spPr>
        <a:xfrm>
          <a:off x="4546600" y="1013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140403</xdr:rowOff>
    </xdr:from>
    <xdr:ext cx="534377" cy="259045"/>
    <xdr:sp macro="" textlink="">
      <xdr:nvSpPr>
        <xdr:cNvPr id="113" name="総務費最大値テキスト"/>
        <xdr:cNvSpPr txBox="1"/>
      </xdr:nvSpPr>
      <xdr:spPr>
        <a:xfrm>
          <a:off x="4686300" y="888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22276</xdr:rowOff>
    </xdr:from>
    <xdr:to>
      <xdr:col>24</xdr:col>
      <xdr:colOff>152400</xdr:colOff>
      <xdr:row>53</xdr:row>
      <xdr:rowOff>22276</xdr:rowOff>
    </xdr:to>
    <xdr:cxnSp macro="">
      <xdr:nvCxnSpPr>
        <xdr:cNvPr id="114" name="直線コネクタ 113"/>
        <xdr:cNvCxnSpPr/>
      </xdr:nvCxnSpPr>
      <xdr:spPr>
        <a:xfrm>
          <a:off x="4546600" y="910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162864</xdr:rowOff>
    </xdr:from>
    <xdr:to>
      <xdr:col>24</xdr:col>
      <xdr:colOff>63500</xdr:colOff>
      <xdr:row>56</xdr:row>
      <xdr:rowOff>70739</xdr:rowOff>
    </xdr:to>
    <xdr:cxnSp macro="">
      <xdr:nvCxnSpPr>
        <xdr:cNvPr id="115" name="直線コネクタ 114"/>
        <xdr:cNvCxnSpPr/>
      </xdr:nvCxnSpPr>
      <xdr:spPr>
        <a:xfrm>
          <a:off x="3797300" y="9592614"/>
          <a:ext cx="8382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5681</xdr:rowOff>
    </xdr:from>
    <xdr:ext cx="534377" cy="259045"/>
    <xdr:sp macro="" textlink="">
      <xdr:nvSpPr>
        <xdr:cNvPr id="116" name="総務費平均値テキスト"/>
        <xdr:cNvSpPr txBox="1"/>
      </xdr:nvSpPr>
      <xdr:spPr>
        <a:xfrm>
          <a:off x="4686300" y="9606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27254</xdr:rowOff>
    </xdr:from>
    <xdr:to>
      <xdr:col>24</xdr:col>
      <xdr:colOff>114300</xdr:colOff>
      <xdr:row>56</xdr:row>
      <xdr:rowOff>128854</xdr:rowOff>
    </xdr:to>
    <xdr:sp macro="" textlink="">
      <xdr:nvSpPr>
        <xdr:cNvPr id="117" name="フローチャート: 判断 116"/>
        <xdr:cNvSpPr/>
      </xdr:nvSpPr>
      <xdr:spPr>
        <a:xfrm>
          <a:off x="4584700" y="962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162864</xdr:rowOff>
    </xdr:from>
    <xdr:to>
      <xdr:col>19</xdr:col>
      <xdr:colOff>177800</xdr:colOff>
      <xdr:row>56</xdr:row>
      <xdr:rowOff>47422</xdr:rowOff>
    </xdr:to>
    <xdr:cxnSp macro="">
      <xdr:nvCxnSpPr>
        <xdr:cNvPr id="118" name="直線コネクタ 117"/>
        <xdr:cNvCxnSpPr/>
      </xdr:nvCxnSpPr>
      <xdr:spPr>
        <a:xfrm flipV="1">
          <a:off x="2908300" y="9592614"/>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94844</xdr:rowOff>
    </xdr:from>
    <xdr:to>
      <xdr:col>20</xdr:col>
      <xdr:colOff>38100</xdr:colOff>
      <xdr:row>57</xdr:row>
      <xdr:rowOff>24994</xdr:rowOff>
    </xdr:to>
    <xdr:sp macro="" textlink="">
      <xdr:nvSpPr>
        <xdr:cNvPr id="119" name="フローチャート: 判断 118"/>
        <xdr:cNvSpPr/>
      </xdr:nvSpPr>
      <xdr:spPr>
        <a:xfrm>
          <a:off x="3746500" y="969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16121</xdr:rowOff>
    </xdr:from>
    <xdr:ext cx="534377" cy="259045"/>
    <xdr:sp macro="" textlink="">
      <xdr:nvSpPr>
        <xdr:cNvPr id="120" name="テキスト ボックス 119"/>
        <xdr:cNvSpPr txBox="1"/>
      </xdr:nvSpPr>
      <xdr:spPr>
        <a:xfrm>
          <a:off x="3517411" y="978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39574</xdr:rowOff>
    </xdr:from>
    <xdr:to>
      <xdr:col>15</xdr:col>
      <xdr:colOff>50800</xdr:colOff>
      <xdr:row>56</xdr:row>
      <xdr:rowOff>47422</xdr:rowOff>
    </xdr:to>
    <xdr:cxnSp macro="">
      <xdr:nvCxnSpPr>
        <xdr:cNvPr id="121" name="直線コネクタ 120"/>
        <xdr:cNvCxnSpPr/>
      </xdr:nvCxnSpPr>
      <xdr:spPr>
        <a:xfrm>
          <a:off x="2019300" y="8783524"/>
          <a:ext cx="889000" cy="86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34874</xdr:rowOff>
    </xdr:from>
    <xdr:to>
      <xdr:col>15</xdr:col>
      <xdr:colOff>101600</xdr:colOff>
      <xdr:row>57</xdr:row>
      <xdr:rowOff>136474</xdr:rowOff>
    </xdr:to>
    <xdr:sp macro="" textlink="">
      <xdr:nvSpPr>
        <xdr:cNvPr id="122" name="フローチャート: 判断 121"/>
        <xdr:cNvSpPr/>
      </xdr:nvSpPr>
      <xdr:spPr>
        <a:xfrm>
          <a:off x="2857500" y="980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127601</xdr:rowOff>
    </xdr:from>
    <xdr:ext cx="534377" cy="259045"/>
    <xdr:sp macro="" textlink="">
      <xdr:nvSpPr>
        <xdr:cNvPr id="123" name="テキスト ボックス 122"/>
        <xdr:cNvSpPr txBox="1"/>
      </xdr:nvSpPr>
      <xdr:spPr>
        <a:xfrm>
          <a:off x="2641111" y="990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39574</xdr:rowOff>
    </xdr:from>
    <xdr:to>
      <xdr:col>10</xdr:col>
      <xdr:colOff>114300</xdr:colOff>
      <xdr:row>53</xdr:row>
      <xdr:rowOff>158674</xdr:rowOff>
    </xdr:to>
    <xdr:cxnSp macro="">
      <xdr:nvCxnSpPr>
        <xdr:cNvPr id="124" name="直線コネクタ 123"/>
        <xdr:cNvCxnSpPr/>
      </xdr:nvCxnSpPr>
      <xdr:spPr>
        <a:xfrm flipV="1">
          <a:off x="1130300" y="8783524"/>
          <a:ext cx="889000" cy="4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30607</xdr:rowOff>
    </xdr:from>
    <xdr:to>
      <xdr:col>10</xdr:col>
      <xdr:colOff>165100</xdr:colOff>
      <xdr:row>54</xdr:row>
      <xdr:rowOff>132207</xdr:rowOff>
    </xdr:to>
    <xdr:sp macro="" textlink="">
      <xdr:nvSpPr>
        <xdr:cNvPr id="125" name="フローチャート: 判断 124"/>
        <xdr:cNvSpPr/>
      </xdr:nvSpPr>
      <xdr:spPr>
        <a:xfrm>
          <a:off x="1968500" y="92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123334</xdr:rowOff>
    </xdr:from>
    <xdr:ext cx="534377" cy="259045"/>
    <xdr:sp macro="" textlink="">
      <xdr:nvSpPr>
        <xdr:cNvPr id="126" name="テキスト ボックス 125"/>
        <xdr:cNvSpPr txBox="1"/>
      </xdr:nvSpPr>
      <xdr:spPr>
        <a:xfrm>
          <a:off x="1752111" y="93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24435</xdr:rowOff>
    </xdr:from>
    <xdr:to>
      <xdr:col>6</xdr:col>
      <xdr:colOff>38100</xdr:colOff>
      <xdr:row>56</xdr:row>
      <xdr:rowOff>126035</xdr:rowOff>
    </xdr:to>
    <xdr:sp macro="" textlink="">
      <xdr:nvSpPr>
        <xdr:cNvPr id="127" name="フローチャート: 判断 126"/>
        <xdr:cNvSpPr/>
      </xdr:nvSpPr>
      <xdr:spPr>
        <a:xfrm>
          <a:off x="1079500" y="96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117162</xdr:rowOff>
    </xdr:from>
    <xdr:ext cx="534377" cy="259045"/>
    <xdr:sp macro="" textlink="">
      <xdr:nvSpPr>
        <xdr:cNvPr id="128" name="テキスト ボックス 127"/>
        <xdr:cNvSpPr txBox="1"/>
      </xdr:nvSpPr>
      <xdr:spPr>
        <a:xfrm>
          <a:off x="863111" y="97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19939</xdr:rowOff>
    </xdr:from>
    <xdr:to>
      <xdr:col>24</xdr:col>
      <xdr:colOff>114300</xdr:colOff>
      <xdr:row>56</xdr:row>
      <xdr:rowOff>121539</xdr:rowOff>
    </xdr:to>
    <xdr:sp macro="" textlink="">
      <xdr:nvSpPr>
        <xdr:cNvPr id="134" name="楕円 133"/>
        <xdr:cNvSpPr/>
      </xdr:nvSpPr>
      <xdr:spPr>
        <a:xfrm>
          <a:off x="4584700" y="96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42816</xdr:rowOff>
    </xdr:from>
    <xdr:ext cx="534377" cy="259045"/>
    <xdr:sp macro="" textlink="">
      <xdr:nvSpPr>
        <xdr:cNvPr id="135" name="総務費該当値テキスト"/>
        <xdr:cNvSpPr txBox="1"/>
      </xdr:nvSpPr>
      <xdr:spPr>
        <a:xfrm>
          <a:off x="4686300" y="94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112064</xdr:rowOff>
    </xdr:from>
    <xdr:to>
      <xdr:col>20</xdr:col>
      <xdr:colOff>38100</xdr:colOff>
      <xdr:row>56</xdr:row>
      <xdr:rowOff>42214</xdr:rowOff>
    </xdr:to>
    <xdr:sp macro="" textlink="">
      <xdr:nvSpPr>
        <xdr:cNvPr id="136" name="楕円 135"/>
        <xdr:cNvSpPr/>
      </xdr:nvSpPr>
      <xdr:spPr>
        <a:xfrm>
          <a:off x="3746500" y="9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58741</xdr:rowOff>
    </xdr:from>
    <xdr:ext cx="534377" cy="259045"/>
    <xdr:sp macro="" textlink="">
      <xdr:nvSpPr>
        <xdr:cNvPr id="137" name="テキスト ボックス 136"/>
        <xdr:cNvSpPr txBox="1"/>
      </xdr:nvSpPr>
      <xdr:spPr>
        <a:xfrm>
          <a:off x="35174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168072</xdr:rowOff>
    </xdr:from>
    <xdr:to>
      <xdr:col>15</xdr:col>
      <xdr:colOff>101600</xdr:colOff>
      <xdr:row>56</xdr:row>
      <xdr:rowOff>98222</xdr:rowOff>
    </xdr:to>
    <xdr:sp macro="" textlink="">
      <xdr:nvSpPr>
        <xdr:cNvPr id="138" name="楕円 137"/>
        <xdr:cNvSpPr/>
      </xdr:nvSpPr>
      <xdr:spPr>
        <a:xfrm>
          <a:off x="2857500" y="95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114749</xdr:rowOff>
    </xdr:from>
    <xdr:ext cx="534377" cy="259045"/>
    <xdr:sp macro="" textlink="">
      <xdr:nvSpPr>
        <xdr:cNvPr id="139" name="テキスト ボックス 138"/>
        <xdr:cNvSpPr txBox="1"/>
      </xdr:nvSpPr>
      <xdr:spPr>
        <a:xfrm>
          <a:off x="2641111" y="937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160224</xdr:rowOff>
    </xdr:from>
    <xdr:to>
      <xdr:col>10</xdr:col>
      <xdr:colOff>165100</xdr:colOff>
      <xdr:row>51</xdr:row>
      <xdr:rowOff>90374</xdr:rowOff>
    </xdr:to>
    <xdr:sp macro="" textlink="">
      <xdr:nvSpPr>
        <xdr:cNvPr id="140" name="楕円 139"/>
        <xdr:cNvSpPr/>
      </xdr:nvSpPr>
      <xdr:spPr>
        <a:xfrm>
          <a:off x="1968500" y="87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106901</xdr:rowOff>
    </xdr:from>
    <xdr:ext cx="534377" cy="259045"/>
    <xdr:sp macro="" textlink="">
      <xdr:nvSpPr>
        <xdr:cNvPr id="141" name="テキスト ボックス 140"/>
        <xdr:cNvSpPr txBox="1"/>
      </xdr:nvSpPr>
      <xdr:spPr>
        <a:xfrm>
          <a:off x="1752111" y="850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107874</xdr:rowOff>
    </xdr:from>
    <xdr:to>
      <xdr:col>6</xdr:col>
      <xdr:colOff>38100</xdr:colOff>
      <xdr:row>54</xdr:row>
      <xdr:rowOff>38024</xdr:rowOff>
    </xdr:to>
    <xdr:sp macro="" textlink="">
      <xdr:nvSpPr>
        <xdr:cNvPr id="142" name="楕円 141"/>
        <xdr:cNvSpPr/>
      </xdr:nvSpPr>
      <xdr:spPr>
        <a:xfrm>
          <a:off x="1079500" y="919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54551</xdr:rowOff>
    </xdr:from>
    <xdr:ext cx="534377" cy="259045"/>
    <xdr:sp macro="" textlink="">
      <xdr:nvSpPr>
        <xdr:cNvPr id="143" name="テキスト ボックス 142"/>
        <xdr:cNvSpPr txBox="1"/>
      </xdr:nvSpPr>
      <xdr:spPr>
        <a:xfrm>
          <a:off x="863111" y="896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14732</xdr:rowOff>
    </xdr:from>
    <xdr:to>
      <xdr:col>24</xdr:col>
      <xdr:colOff>62865</xdr:colOff>
      <xdr:row>76</xdr:row>
      <xdr:rowOff>90018</xdr:rowOff>
    </xdr:to>
    <xdr:cxnSp macro="">
      <xdr:nvCxnSpPr>
        <xdr:cNvPr id="166" name="直線コネクタ 165"/>
        <xdr:cNvCxnSpPr/>
      </xdr:nvCxnSpPr>
      <xdr:spPr>
        <a:xfrm flipV="1">
          <a:off x="4633595" y="12187682"/>
          <a:ext cx="1270" cy="9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93845</xdr:rowOff>
    </xdr:from>
    <xdr:ext cx="534377" cy="259045"/>
    <xdr:sp macro="" textlink="">
      <xdr:nvSpPr>
        <xdr:cNvPr id="167" name="民生費最小値テキスト"/>
        <xdr:cNvSpPr txBox="1"/>
      </xdr:nvSpPr>
      <xdr:spPr>
        <a:xfrm>
          <a:off x="4686300"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90018</xdr:rowOff>
    </xdr:from>
    <xdr:to>
      <xdr:col>24</xdr:col>
      <xdr:colOff>152400</xdr:colOff>
      <xdr:row>76</xdr:row>
      <xdr:rowOff>90018</xdr:rowOff>
    </xdr:to>
    <xdr:cxnSp macro="">
      <xdr:nvCxnSpPr>
        <xdr:cNvPr id="168" name="直線コネクタ 167"/>
        <xdr:cNvCxnSpPr/>
      </xdr:nvCxnSpPr>
      <xdr:spPr>
        <a:xfrm>
          <a:off x="4546600" y="1312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132859</xdr:rowOff>
    </xdr:from>
    <xdr:ext cx="534377" cy="259045"/>
    <xdr:sp macro="" textlink="">
      <xdr:nvSpPr>
        <xdr:cNvPr id="169" name="民生費最大値テキスト"/>
        <xdr:cNvSpPr txBox="1"/>
      </xdr:nvSpPr>
      <xdr:spPr>
        <a:xfrm>
          <a:off x="4686300" y="1196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14732</xdr:rowOff>
    </xdr:from>
    <xdr:to>
      <xdr:col>24</xdr:col>
      <xdr:colOff>152400</xdr:colOff>
      <xdr:row>71</xdr:row>
      <xdr:rowOff>14732</xdr:rowOff>
    </xdr:to>
    <xdr:cxnSp macro="">
      <xdr:nvCxnSpPr>
        <xdr:cNvPr id="170" name="直線コネクタ 169"/>
        <xdr:cNvCxnSpPr/>
      </xdr:nvCxnSpPr>
      <xdr:spPr>
        <a:xfrm>
          <a:off x="4546600" y="1218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90018</xdr:rowOff>
    </xdr:from>
    <xdr:to>
      <xdr:col>24</xdr:col>
      <xdr:colOff>63500</xdr:colOff>
      <xdr:row>78</xdr:row>
      <xdr:rowOff>74854</xdr:rowOff>
    </xdr:to>
    <xdr:cxnSp macro="">
      <xdr:nvCxnSpPr>
        <xdr:cNvPr id="171" name="直線コネクタ 170"/>
        <xdr:cNvCxnSpPr/>
      </xdr:nvCxnSpPr>
      <xdr:spPr>
        <a:xfrm flipV="1">
          <a:off x="3797300" y="13120218"/>
          <a:ext cx="838200" cy="3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1211</xdr:rowOff>
    </xdr:from>
    <xdr:ext cx="534377" cy="259045"/>
    <xdr:sp macro="" textlink="">
      <xdr:nvSpPr>
        <xdr:cNvPr id="172" name="民生費平均値テキスト"/>
        <xdr:cNvSpPr txBox="1"/>
      </xdr:nvSpPr>
      <xdr:spPr>
        <a:xfrm>
          <a:off x="4686300" y="1251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149784</xdr:rowOff>
    </xdr:from>
    <xdr:to>
      <xdr:col>24</xdr:col>
      <xdr:colOff>114300</xdr:colOff>
      <xdr:row>74</xdr:row>
      <xdr:rowOff>79934</xdr:rowOff>
    </xdr:to>
    <xdr:sp macro="" textlink="">
      <xdr:nvSpPr>
        <xdr:cNvPr id="173" name="フローチャート: 判断 172"/>
        <xdr:cNvSpPr/>
      </xdr:nvSpPr>
      <xdr:spPr>
        <a:xfrm>
          <a:off x="4584700" y="1266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130251</xdr:rowOff>
    </xdr:from>
    <xdr:to>
      <xdr:col>19</xdr:col>
      <xdr:colOff>177800</xdr:colOff>
      <xdr:row>78</xdr:row>
      <xdr:rowOff>74854</xdr:rowOff>
    </xdr:to>
    <xdr:cxnSp macro="">
      <xdr:nvCxnSpPr>
        <xdr:cNvPr id="174" name="直線コネクタ 173"/>
        <xdr:cNvCxnSpPr/>
      </xdr:nvCxnSpPr>
      <xdr:spPr>
        <a:xfrm>
          <a:off x="2908300" y="13331901"/>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99034</xdr:rowOff>
    </xdr:from>
    <xdr:to>
      <xdr:col>20</xdr:col>
      <xdr:colOff>38100</xdr:colOff>
      <xdr:row>76</xdr:row>
      <xdr:rowOff>29184</xdr:rowOff>
    </xdr:to>
    <xdr:sp macro="" textlink="">
      <xdr:nvSpPr>
        <xdr:cNvPr id="175" name="フローチャート: 判断 174"/>
        <xdr:cNvSpPr/>
      </xdr:nvSpPr>
      <xdr:spPr>
        <a:xfrm>
          <a:off x="3746500" y="129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45711</xdr:rowOff>
    </xdr:from>
    <xdr:ext cx="534377" cy="259045"/>
    <xdr:sp macro="" textlink="">
      <xdr:nvSpPr>
        <xdr:cNvPr id="176" name="テキスト ボックス 175"/>
        <xdr:cNvSpPr txBox="1"/>
      </xdr:nvSpPr>
      <xdr:spPr>
        <a:xfrm>
          <a:off x="3517411" y="127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130251</xdr:rowOff>
    </xdr:from>
    <xdr:to>
      <xdr:col>15</xdr:col>
      <xdr:colOff>50800</xdr:colOff>
      <xdr:row>77</xdr:row>
      <xdr:rowOff>142900</xdr:rowOff>
    </xdr:to>
    <xdr:cxnSp macro="">
      <xdr:nvCxnSpPr>
        <xdr:cNvPr id="177" name="直線コネクタ 176"/>
        <xdr:cNvCxnSpPr/>
      </xdr:nvCxnSpPr>
      <xdr:spPr>
        <a:xfrm flipV="1">
          <a:off x="2019300" y="1333190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56286</xdr:rowOff>
    </xdr:from>
    <xdr:to>
      <xdr:col>15</xdr:col>
      <xdr:colOff>101600</xdr:colOff>
      <xdr:row>75</xdr:row>
      <xdr:rowOff>157886</xdr:rowOff>
    </xdr:to>
    <xdr:sp macro="" textlink="">
      <xdr:nvSpPr>
        <xdr:cNvPr id="178" name="フローチャート: 判断 177"/>
        <xdr:cNvSpPr/>
      </xdr:nvSpPr>
      <xdr:spPr>
        <a:xfrm>
          <a:off x="2857500" y="1291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2963</xdr:rowOff>
    </xdr:from>
    <xdr:ext cx="534377" cy="259045"/>
    <xdr:sp macro="" textlink="">
      <xdr:nvSpPr>
        <xdr:cNvPr id="179" name="テキスト ボックス 178"/>
        <xdr:cNvSpPr txBox="1"/>
      </xdr:nvSpPr>
      <xdr:spPr>
        <a:xfrm>
          <a:off x="2641111" y="1269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34162</xdr:rowOff>
    </xdr:from>
    <xdr:to>
      <xdr:col>10</xdr:col>
      <xdr:colOff>114300</xdr:colOff>
      <xdr:row>77</xdr:row>
      <xdr:rowOff>142900</xdr:rowOff>
    </xdr:to>
    <xdr:cxnSp macro="">
      <xdr:nvCxnSpPr>
        <xdr:cNvPr id="180" name="直線コネクタ 179"/>
        <xdr:cNvCxnSpPr/>
      </xdr:nvCxnSpPr>
      <xdr:spPr>
        <a:xfrm>
          <a:off x="1130300" y="13235812"/>
          <a:ext cx="8890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105740</xdr:rowOff>
    </xdr:from>
    <xdr:to>
      <xdr:col>10</xdr:col>
      <xdr:colOff>165100</xdr:colOff>
      <xdr:row>76</xdr:row>
      <xdr:rowOff>35889</xdr:rowOff>
    </xdr:to>
    <xdr:sp macro="" textlink="">
      <xdr:nvSpPr>
        <xdr:cNvPr id="181" name="フローチャート: 判断 180"/>
        <xdr:cNvSpPr/>
      </xdr:nvSpPr>
      <xdr:spPr>
        <a:xfrm>
          <a:off x="1968500" y="12964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52417</xdr:rowOff>
    </xdr:from>
    <xdr:ext cx="534377" cy="259045"/>
    <xdr:sp macro="" textlink="">
      <xdr:nvSpPr>
        <xdr:cNvPr id="182" name="テキスト ボックス 181"/>
        <xdr:cNvSpPr txBox="1"/>
      </xdr:nvSpPr>
      <xdr:spPr>
        <a:xfrm>
          <a:off x="1752111" y="127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9880</xdr:rowOff>
    </xdr:from>
    <xdr:to>
      <xdr:col>6</xdr:col>
      <xdr:colOff>38100</xdr:colOff>
      <xdr:row>77</xdr:row>
      <xdr:rowOff>111480</xdr:rowOff>
    </xdr:to>
    <xdr:sp macro="" textlink="">
      <xdr:nvSpPr>
        <xdr:cNvPr id="183" name="フローチャート: 判断 182"/>
        <xdr:cNvSpPr/>
      </xdr:nvSpPr>
      <xdr:spPr>
        <a:xfrm>
          <a:off x="1079500" y="132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102607</xdr:rowOff>
    </xdr:from>
    <xdr:ext cx="534377" cy="259045"/>
    <xdr:sp macro="" textlink="">
      <xdr:nvSpPr>
        <xdr:cNvPr id="184" name="テキスト ボックス 183"/>
        <xdr:cNvSpPr txBox="1"/>
      </xdr:nvSpPr>
      <xdr:spPr>
        <a:xfrm>
          <a:off x="863111" y="133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39218</xdr:rowOff>
    </xdr:from>
    <xdr:to>
      <xdr:col>24</xdr:col>
      <xdr:colOff>114300</xdr:colOff>
      <xdr:row>76</xdr:row>
      <xdr:rowOff>140818</xdr:rowOff>
    </xdr:to>
    <xdr:sp macro="" textlink="">
      <xdr:nvSpPr>
        <xdr:cNvPr id="190" name="楕円 189"/>
        <xdr:cNvSpPr/>
      </xdr:nvSpPr>
      <xdr:spPr>
        <a:xfrm>
          <a:off x="4584700" y="130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125595</xdr:rowOff>
    </xdr:from>
    <xdr:ext cx="534377" cy="259045"/>
    <xdr:sp macro="" textlink="">
      <xdr:nvSpPr>
        <xdr:cNvPr id="191" name="民生費該当値テキスト"/>
        <xdr:cNvSpPr txBox="1"/>
      </xdr:nvSpPr>
      <xdr:spPr>
        <a:xfrm>
          <a:off x="4686300" y="129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24054</xdr:rowOff>
    </xdr:from>
    <xdr:to>
      <xdr:col>20</xdr:col>
      <xdr:colOff>38100</xdr:colOff>
      <xdr:row>78</xdr:row>
      <xdr:rowOff>125654</xdr:rowOff>
    </xdr:to>
    <xdr:sp macro="" textlink="">
      <xdr:nvSpPr>
        <xdr:cNvPr id="192" name="楕円 191"/>
        <xdr:cNvSpPr/>
      </xdr:nvSpPr>
      <xdr:spPr>
        <a:xfrm>
          <a:off x="3746500" y="133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116781</xdr:rowOff>
    </xdr:from>
    <xdr:ext cx="534377" cy="259045"/>
    <xdr:sp macro="" textlink="">
      <xdr:nvSpPr>
        <xdr:cNvPr id="193" name="テキスト ボックス 192"/>
        <xdr:cNvSpPr txBox="1"/>
      </xdr:nvSpPr>
      <xdr:spPr>
        <a:xfrm>
          <a:off x="3517411" y="134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79451</xdr:rowOff>
    </xdr:from>
    <xdr:to>
      <xdr:col>15</xdr:col>
      <xdr:colOff>101600</xdr:colOff>
      <xdr:row>78</xdr:row>
      <xdr:rowOff>9601</xdr:rowOff>
    </xdr:to>
    <xdr:sp macro="" textlink="">
      <xdr:nvSpPr>
        <xdr:cNvPr id="194" name="楕円 193"/>
        <xdr:cNvSpPr/>
      </xdr:nvSpPr>
      <xdr:spPr>
        <a:xfrm>
          <a:off x="2857500" y="132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728</xdr:rowOff>
    </xdr:from>
    <xdr:ext cx="534377" cy="259045"/>
    <xdr:sp macro="" textlink="">
      <xdr:nvSpPr>
        <xdr:cNvPr id="195" name="テキスト ボックス 194"/>
        <xdr:cNvSpPr txBox="1"/>
      </xdr:nvSpPr>
      <xdr:spPr>
        <a:xfrm>
          <a:off x="2641111" y="133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92100</xdr:rowOff>
    </xdr:from>
    <xdr:to>
      <xdr:col>10</xdr:col>
      <xdr:colOff>165100</xdr:colOff>
      <xdr:row>78</xdr:row>
      <xdr:rowOff>22250</xdr:rowOff>
    </xdr:to>
    <xdr:sp macro="" textlink="">
      <xdr:nvSpPr>
        <xdr:cNvPr id="196" name="楕円 195"/>
        <xdr:cNvSpPr/>
      </xdr:nvSpPr>
      <xdr:spPr>
        <a:xfrm>
          <a:off x="1968500" y="132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13377</xdr:rowOff>
    </xdr:from>
    <xdr:ext cx="534377" cy="259045"/>
    <xdr:sp macro="" textlink="">
      <xdr:nvSpPr>
        <xdr:cNvPr id="197" name="テキスト ボックス 196"/>
        <xdr:cNvSpPr txBox="1"/>
      </xdr:nvSpPr>
      <xdr:spPr>
        <a:xfrm>
          <a:off x="1752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154812</xdr:rowOff>
    </xdr:from>
    <xdr:to>
      <xdr:col>6</xdr:col>
      <xdr:colOff>38100</xdr:colOff>
      <xdr:row>77</xdr:row>
      <xdr:rowOff>84962</xdr:rowOff>
    </xdr:to>
    <xdr:sp macro="" textlink="">
      <xdr:nvSpPr>
        <xdr:cNvPr id="198" name="楕円 197"/>
        <xdr:cNvSpPr/>
      </xdr:nvSpPr>
      <xdr:spPr>
        <a:xfrm>
          <a:off x="1079500" y="1318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101490</xdr:rowOff>
    </xdr:from>
    <xdr:ext cx="534377" cy="259045"/>
    <xdr:sp macro="" textlink="">
      <xdr:nvSpPr>
        <xdr:cNvPr id="199" name="テキスト ボックス 198"/>
        <xdr:cNvSpPr txBox="1"/>
      </xdr:nvSpPr>
      <xdr:spPr>
        <a:xfrm>
          <a:off x="863111" y="129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0" name="テキスト ボックス 20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2" name="テキスト ボックス 21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4" name="テキスト ボックス 21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6" name="テキスト ボックス 21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159589</xdr:rowOff>
    </xdr:from>
    <xdr:to>
      <xdr:col>24</xdr:col>
      <xdr:colOff>62865</xdr:colOff>
      <xdr:row>98</xdr:row>
      <xdr:rowOff>79578</xdr:rowOff>
    </xdr:to>
    <xdr:cxnSp macro="">
      <xdr:nvCxnSpPr>
        <xdr:cNvPr id="220" name="直線コネクタ 219"/>
        <xdr:cNvCxnSpPr/>
      </xdr:nvCxnSpPr>
      <xdr:spPr>
        <a:xfrm flipV="1">
          <a:off x="4633595" y="15761539"/>
          <a:ext cx="127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83405</xdr:rowOff>
    </xdr:from>
    <xdr:ext cx="534377" cy="259045"/>
    <xdr:sp macro="" textlink="">
      <xdr:nvSpPr>
        <xdr:cNvPr id="221" name="衛生費最小値テキスト"/>
        <xdr:cNvSpPr txBox="1"/>
      </xdr:nvSpPr>
      <xdr:spPr>
        <a:xfrm>
          <a:off x="4686300" y="1688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79578</xdr:rowOff>
    </xdr:from>
    <xdr:to>
      <xdr:col>24</xdr:col>
      <xdr:colOff>152400</xdr:colOff>
      <xdr:row>98</xdr:row>
      <xdr:rowOff>79578</xdr:rowOff>
    </xdr:to>
    <xdr:cxnSp macro="">
      <xdr:nvCxnSpPr>
        <xdr:cNvPr id="222" name="直線コネクタ 221"/>
        <xdr:cNvCxnSpPr/>
      </xdr:nvCxnSpPr>
      <xdr:spPr>
        <a:xfrm>
          <a:off x="4546600" y="1688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106266</xdr:rowOff>
    </xdr:from>
    <xdr:ext cx="534377" cy="259045"/>
    <xdr:sp macro="" textlink="">
      <xdr:nvSpPr>
        <xdr:cNvPr id="223" name="衛生費最大値テキスト"/>
        <xdr:cNvSpPr txBox="1"/>
      </xdr:nvSpPr>
      <xdr:spPr>
        <a:xfrm>
          <a:off x="4686300" y="155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159589</xdr:rowOff>
    </xdr:from>
    <xdr:to>
      <xdr:col>24</xdr:col>
      <xdr:colOff>152400</xdr:colOff>
      <xdr:row>91</xdr:row>
      <xdr:rowOff>159589</xdr:rowOff>
    </xdr:to>
    <xdr:cxnSp macro="">
      <xdr:nvCxnSpPr>
        <xdr:cNvPr id="224" name="直線コネクタ 223"/>
        <xdr:cNvCxnSpPr/>
      </xdr:nvCxnSpPr>
      <xdr:spPr>
        <a:xfrm>
          <a:off x="4546600" y="1576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69062</xdr:rowOff>
    </xdr:from>
    <xdr:to>
      <xdr:col>24</xdr:col>
      <xdr:colOff>63500</xdr:colOff>
      <xdr:row>91</xdr:row>
      <xdr:rowOff>159589</xdr:rowOff>
    </xdr:to>
    <xdr:cxnSp macro="">
      <xdr:nvCxnSpPr>
        <xdr:cNvPr id="225" name="直線コネクタ 224"/>
        <xdr:cNvCxnSpPr/>
      </xdr:nvCxnSpPr>
      <xdr:spPr>
        <a:xfrm>
          <a:off x="3797300" y="15671012"/>
          <a:ext cx="838200" cy="9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130878</xdr:rowOff>
    </xdr:from>
    <xdr:ext cx="534377" cy="259045"/>
    <xdr:sp macro="" textlink="">
      <xdr:nvSpPr>
        <xdr:cNvPr id="226" name="衛生費平均値テキスト"/>
        <xdr:cNvSpPr txBox="1"/>
      </xdr:nvSpPr>
      <xdr:spPr>
        <a:xfrm>
          <a:off x="4686300" y="16247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152451</xdr:rowOff>
    </xdr:from>
    <xdr:to>
      <xdr:col>24</xdr:col>
      <xdr:colOff>114300</xdr:colOff>
      <xdr:row>95</xdr:row>
      <xdr:rowOff>82601</xdr:rowOff>
    </xdr:to>
    <xdr:sp macro="" textlink="">
      <xdr:nvSpPr>
        <xdr:cNvPr id="227" name="フローチャート: 判断 226"/>
        <xdr:cNvSpPr/>
      </xdr:nvSpPr>
      <xdr:spPr>
        <a:xfrm>
          <a:off x="45847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69062</xdr:rowOff>
    </xdr:from>
    <xdr:to>
      <xdr:col>19</xdr:col>
      <xdr:colOff>177800</xdr:colOff>
      <xdr:row>93</xdr:row>
      <xdr:rowOff>132614</xdr:rowOff>
    </xdr:to>
    <xdr:cxnSp macro="">
      <xdr:nvCxnSpPr>
        <xdr:cNvPr id="228" name="直線コネクタ 227"/>
        <xdr:cNvCxnSpPr/>
      </xdr:nvCxnSpPr>
      <xdr:spPr>
        <a:xfrm flipV="1">
          <a:off x="2908300" y="15671012"/>
          <a:ext cx="889000" cy="4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136220</xdr:rowOff>
    </xdr:from>
    <xdr:to>
      <xdr:col>20</xdr:col>
      <xdr:colOff>38100</xdr:colOff>
      <xdr:row>95</xdr:row>
      <xdr:rowOff>66370</xdr:rowOff>
    </xdr:to>
    <xdr:sp macro="" textlink="">
      <xdr:nvSpPr>
        <xdr:cNvPr id="229" name="フローチャート: 判断 228"/>
        <xdr:cNvSpPr/>
      </xdr:nvSpPr>
      <xdr:spPr>
        <a:xfrm>
          <a:off x="3746500" y="1625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57497</xdr:rowOff>
    </xdr:from>
    <xdr:ext cx="534377" cy="259045"/>
    <xdr:sp macro="" textlink="">
      <xdr:nvSpPr>
        <xdr:cNvPr id="230" name="テキスト ボックス 229"/>
        <xdr:cNvSpPr txBox="1"/>
      </xdr:nvSpPr>
      <xdr:spPr>
        <a:xfrm>
          <a:off x="3517411" y="163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94895</xdr:rowOff>
    </xdr:from>
    <xdr:to>
      <xdr:col>15</xdr:col>
      <xdr:colOff>50800</xdr:colOff>
      <xdr:row>93</xdr:row>
      <xdr:rowOff>132614</xdr:rowOff>
    </xdr:to>
    <xdr:cxnSp macro="">
      <xdr:nvCxnSpPr>
        <xdr:cNvPr id="231" name="直線コネクタ 230"/>
        <xdr:cNvCxnSpPr/>
      </xdr:nvCxnSpPr>
      <xdr:spPr>
        <a:xfrm>
          <a:off x="2019300" y="15696845"/>
          <a:ext cx="889000" cy="3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97129</xdr:rowOff>
    </xdr:from>
    <xdr:to>
      <xdr:col>15</xdr:col>
      <xdr:colOff>101600</xdr:colOff>
      <xdr:row>95</xdr:row>
      <xdr:rowOff>27279</xdr:rowOff>
    </xdr:to>
    <xdr:sp macro="" textlink="">
      <xdr:nvSpPr>
        <xdr:cNvPr id="232" name="フローチャート: 判断 231"/>
        <xdr:cNvSpPr/>
      </xdr:nvSpPr>
      <xdr:spPr>
        <a:xfrm>
          <a:off x="2857500" y="1621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18406</xdr:rowOff>
    </xdr:from>
    <xdr:ext cx="534377" cy="259045"/>
    <xdr:sp macro="" textlink="">
      <xdr:nvSpPr>
        <xdr:cNvPr id="233" name="テキスト ボックス 232"/>
        <xdr:cNvSpPr txBox="1"/>
      </xdr:nvSpPr>
      <xdr:spPr>
        <a:xfrm>
          <a:off x="2641111" y="163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18999</xdr:rowOff>
    </xdr:from>
    <xdr:to>
      <xdr:col>10</xdr:col>
      <xdr:colOff>114300</xdr:colOff>
      <xdr:row>91</xdr:row>
      <xdr:rowOff>94895</xdr:rowOff>
    </xdr:to>
    <xdr:cxnSp macro="">
      <xdr:nvCxnSpPr>
        <xdr:cNvPr id="234" name="直線コネクタ 233"/>
        <xdr:cNvCxnSpPr/>
      </xdr:nvCxnSpPr>
      <xdr:spPr>
        <a:xfrm>
          <a:off x="1130300" y="15449499"/>
          <a:ext cx="889000" cy="2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83643</xdr:rowOff>
    </xdr:from>
    <xdr:to>
      <xdr:col>10</xdr:col>
      <xdr:colOff>165100</xdr:colOff>
      <xdr:row>95</xdr:row>
      <xdr:rowOff>13793</xdr:rowOff>
    </xdr:to>
    <xdr:sp macro="" textlink="">
      <xdr:nvSpPr>
        <xdr:cNvPr id="235" name="フローチャート: 判断 234"/>
        <xdr:cNvSpPr/>
      </xdr:nvSpPr>
      <xdr:spPr>
        <a:xfrm>
          <a:off x="1968500" y="1619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4920</xdr:rowOff>
    </xdr:from>
    <xdr:ext cx="534377" cy="259045"/>
    <xdr:sp macro="" textlink="">
      <xdr:nvSpPr>
        <xdr:cNvPr id="236" name="テキスト ボックス 235"/>
        <xdr:cNvSpPr txBox="1"/>
      </xdr:nvSpPr>
      <xdr:spPr>
        <a:xfrm>
          <a:off x="1752111" y="162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51409</xdr:rowOff>
    </xdr:from>
    <xdr:to>
      <xdr:col>6</xdr:col>
      <xdr:colOff>38100</xdr:colOff>
      <xdr:row>98</xdr:row>
      <xdr:rowOff>153009</xdr:rowOff>
    </xdr:to>
    <xdr:sp macro="" textlink="">
      <xdr:nvSpPr>
        <xdr:cNvPr id="237" name="フローチャート: 判断 236"/>
        <xdr:cNvSpPr/>
      </xdr:nvSpPr>
      <xdr:spPr>
        <a:xfrm>
          <a:off x="1079500" y="1685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144136</xdr:rowOff>
    </xdr:from>
    <xdr:ext cx="534377" cy="259045"/>
    <xdr:sp macro="" textlink="">
      <xdr:nvSpPr>
        <xdr:cNvPr id="238" name="テキスト ボックス 237"/>
        <xdr:cNvSpPr txBox="1"/>
      </xdr:nvSpPr>
      <xdr:spPr>
        <a:xfrm>
          <a:off x="863111" y="169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108789</xdr:rowOff>
    </xdr:from>
    <xdr:to>
      <xdr:col>24</xdr:col>
      <xdr:colOff>114300</xdr:colOff>
      <xdr:row>92</xdr:row>
      <xdr:rowOff>38939</xdr:rowOff>
    </xdr:to>
    <xdr:sp macro="" textlink="">
      <xdr:nvSpPr>
        <xdr:cNvPr id="244" name="楕円 243"/>
        <xdr:cNvSpPr/>
      </xdr:nvSpPr>
      <xdr:spPr>
        <a:xfrm>
          <a:off x="4584700" y="157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61816</xdr:rowOff>
    </xdr:from>
    <xdr:ext cx="534377" cy="259045"/>
    <xdr:sp macro="" textlink="">
      <xdr:nvSpPr>
        <xdr:cNvPr id="245" name="衛生費該当値テキスト"/>
        <xdr:cNvSpPr txBox="1"/>
      </xdr:nvSpPr>
      <xdr:spPr>
        <a:xfrm>
          <a:off x="4686300" y="1566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18262</xdr:rowOff>
    </xdr:from>
    <xdr:to>
      <xdr:col>20</xdr:col>
      <xdr:colOff>38100</xdr:colOff>
      <xdr:row>91</xdr:row>
      <xdr:rowOff>119862</xdr:rowOff>
    </xdr:to>
    <xdr:sp macro="" textlink="">
      <xdr:nvSpPr>
        <xdr:cNvPr id="246" name="楕円 245"/>
        <xdr:cNvSpPr/>
      </xdr:nvSpPr>
      <xdr:spPr>
        <a:xfrm>
          <a:off x="3746500" y="156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136389</xdr:rowOff>
    </xdr:from>
    <xdr:ext cx="534377" cy="259045"/>
    <xdr:sp macro="" textlink="">
      <xdr:nvSpPr>
        <xdr:cNvPr id="247" name="テキスト ボックス 246"/>
        <xdr:cNvSpPr txBox="1"/>
      </xdr:nvSpPr>
      <xdr:spPr>
        <a:xfrm>
          <a:off x="3517411" y="153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81814</xdr:rowOff>
    </xdr:from>
    <xdr:to>
      <xdr:col>15</xdr:col>
      <xdr:colOff>101600</xdr:colOff>
      <xdr:row>94</xdr:row>
      <xdr:rowOff>11964</xdr:rowOff>
    </xdr:to>
    <xdr:sp macro="" textlink="">
      <xdr:nvSpPr>
        <xdr:cNvPr id="248" name="楕円 247"/>
        <xdr:cNvSpPr/>
      </xdr:nvSpPr>
      <xdr:spPr>
        <a:xfrm>
          <a:off x="2857500" y="160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28491</xdr:rowOff>
    </xdr:from>
    <xdr:ext cx="534377" cy="259045"/>
    <xdr:sp macro="" textlink="">
      <xdr:nvSpPr>
        <xdr:cNvPr id="249" name="テキスト ボックス 248"/>
        <xdr:cNvSpPr txBox="1"/>
      </xdr:nvSpPr>
      <xdr:spPr>
        <a:xfrm>
          <a:off x="2641111" y="158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44095</xdr:rowOff>
    </xdr:from>
    <xdr:to>
      <xdr:col>10</xdr:col>
      <xdr:colOff>165100</xdr:colOff>
      <xdr:row>91</xdr:row>
      <xdr:rowOff>145695</xdr:rowOff>
    </xdr:to>
    <xdr:sp macro="" textlink="">
      <xdr:nvSpPr>
        <xdr:cNvPr id="250" name="楕円 249"/>
        <xdr:cNvSpPr/>
      </xdr:nvSpPr>
      <xdr:spPr>
        <a:xfrm>
          <a:off x="1968500" y="156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162222</xdr:rowOff>
    </xdr:from>
    <xdr:ext cx="534377" cy="259045"/>
    <xdr:sp macro="" textlink="">
      <xdr:nvSpPr>
        <xdr:cNvPr id="251" name="テキスト ボックス 250"/>
        <xdr:cNvSpPr txBox="1"/>
      </xdr:nvSpPr>
      <xdr:spPr>
        <a:xfrm>
          <a:off x="1752111" y="1542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139649</xdr:rowOff>
    </xdr:from>
    <xdr:to>
      <xdr:col>6</xdr:col>
      <xdr:colOff>38100</xdr:colOff>
      <xdr:row>90</xdr:row>
      <xdr:rowOff>69799</xdr:rowOff>
    </xdr:to>
    <xdr:sp macro="" textlink="">
      <xdr:nvSpPr>
        <xdr:cNvPr id="252" name="楕円 251"/>
        <xdr:cNvSpPr/>
      </xdr:nvSpPr>
      <xdr:spPr>
        <a:xfrm>
          <a:off x="1079500" y="1539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86326</xdr:rowOff>
    </xdr:from>
    <xdr:ext cx="534377" cy="259045"/>
    <xdr:sp macro="" textlink="">
      <xdr:nvSpPr>
        <xdr:cNvPr id="253" name="テキスト ボックス 252"/>
        <xdr:cNvSpPr txBox="1"/>
      </xdr:nvSpPr>
      <xdr:spPr>
        <a:xfrm>
          <a:off x="863111" y="151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4" name="テキスト ボックス 263"/>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6" name="テキスト ボックス 26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8" name="テキスト ボックス 26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0" name="テキスト ボックス 26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61062</xdr:rowOff>
    </xdr:from>
    <xdr:to>
      <xdr:col>54</xdr:col>
      <xdr:colOff>189865</xdr:colOff>
      <xdr:row>37</xdr:row>
      <xdr:rowOff>25400</xdr:rowOff>
    </xdr:to>
    <xdr:cxnSp macro="">
      <xdr:nvCxnSpPr>
        <xdr:cNvPr id="274" name="直線コネクタ 273"/>
        <xdr:cNvCxnSpPr/>
      </xdr:nvCxnSpPr>
      <xdr:spPr>
        <a:xfrm flipV="1">
          <a:off x="10475595" y="5718912"/>
          <a:ext cx="1270" cy="65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29227</xdr:rowOff>
    </xdr:from>
    <xdr:ext cx="469744" cy="259045"/>
    <xdr:sp macro="" textlink="">
      <xdr:nvSpPr>
        <xdr:cNvPr id="275" name="労働費最小値テキスト"/>
        <xdr:cNvSpPr txBox="1"/>
      </xdr:nvSpPr>
      <xdr:spPr>
        <a:xfrm>
          <a:off x="10528300"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25400</xdr:rowOff>
    </xdr:from>
    <xdr:to>
      <xdr:col>55</xdr:col>
      <xdr:colOff>88900</xdr:colOff>
      <xdr:row>37</xdr:row>
      <xdr:rowOff>25400</xdr:rowOff>
    </xdr:to>
    <xdr:cxnSp macro="">
      <xdr:nvCxnSpPr>
        <xdr:cNvPr id="276" name="直線コネクタ 275"/>
        <xdr:cNvCxnSpPr/>
      </xdr:nvCxnSpPr>
      <xdr:spPr>
        <a:xfrm>
          <a:off x="10388600" y="636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7739</xdr:rowOff>
    </xdr:from>
    <xdr:ext cx="469744" cy="259045"/>
    <xdr:sp macro="" textlink="">
      <xdr:nvSpPr>
        <xdr:cNvPr id="277" name="労働費最大値テキスト"/>
        <xdr:cNvSpPr txBox="1"/>
      </xdr:nvSpPr>
      <xdr:spPr>
        <a:xfrm>
          <a:off x="10528300" y="549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61062</xdr:rowOff>
    </xdr:from>
    <xdr:to>
      <xdr:col>55</xdr:col>
      <xdr:colOff>88900</xdr:colOff>
      <xdr:row>33</xdr:row>
      <xdr:rowOff>61062</xdr:rowOff>
    </xdr:to>
    <xdr:cxnSp macro="">
      <xdr:nvCxnSpPr>
        <xdr:cNvPr id="278" name="直線コネクタ 277"/>
        <xdr:cNvCxnSpPr/>
      </xdr:nvCxnSpPr>
      <xdr:spPr>
        <a:xfrm>
          <a:off x="10388600" y="571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77521</xdr:rowOff>
    </xdr:from>
    <xdr:to>
      <xdr:col>55</xdr:col>
      <xdr:colOff>0</xdr:colOff>
      <xdr:row>34</xdr:row>
      <xdr:rowOff>86665</xdr:rowOff>
    </xdr:to>
    <xdr:cxnSp macro="">
      <xdr:nvCxnSpPr>
        <xdr:cNvPr id="279" name="直線コネクタ 278"/>
        <xdr:cNvCxnSpPr/>
      </xdr:nvCxnSpPr>
      <xdr:spPr>
        <a:xfrm>
          <a:off x="9639300" y="590682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122191</xdr:rowOff>
    </xdr:from>
    <xdr:ext cx="469744" cy="259045"/>
    <xdr:sp macro="" textlink="">
      <xdr:nvSpPr>
        <xdr:cNvPr id="280" name="労働費平均値テキスト"/>
        <xdr:cNvSpPr txBox="1"/>
      </xdr:nvSpPr>
      <xdr:spPr>
        <a:xfrm>
          <a:off x="10528300" y="595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143764</xdr:rowOff>
    </xdr:from>
    <xdr:to>
      <xdr:col>55</xdr:col>
      <xdr:colOff>50800</xdr:colOff>
      <xdr:row>35</xdr:row>
      <xdr:rowOff>73914</xdr:rowOff>
    </xdr:to>
    <xdr:sp macro="" textlink="">
      <xdr:nvSpPr>
        <xdr:cNvPr id="281" name="フローチャート: 判断 280"/>
        <xdr:cNvSpPr/>
      </xdr:nvSpPr>
      <xdr:spPr>
        <a:xfrm>
          <a:off x="104267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77521</xdr:rowOff>
    </xdr:from>
    <xdr:to>
      <xdr:col>50</xdr:col>
      <xdr:colOff>114300</xdr:colOff>
      <xdr:row>34</xdr:row>
      <xdr:rowOff>140614</xdr:rowOff>
    </xdr:to>
    <xdr:cxnSp macro="">
      <xdr:nvCxnSpPr>
        <xdr:cNvPr id="282" name="直線コネクタ 281"/>
        <xdr:cNvCxnSpPr/>
      </xdr:nvCxnSpPr>
      <xdr:spPr>
        <a:xfrm flipV="1">
          <a:off x="8750300" y="5906821"/>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111303</xdr:rowOff>
    </xdr:from>
    <xdr:to>
      <xdr:col>50</xdr:col>
      <xdr:colOff>165100</xdr:colOff>
      <xdr:row>35</xdr:row>
      <xdr:rowOff>41453</xdr:rowOff>
    </xdr:to>
    <xdr:sp macro="" textlink="">
      <xdr:nvSpPr>
        <xdr:cNvPr id="283" name="フローチャート: 判断 282"/>
        <xdr:cNvSpPr/>
      </xdr:nvSpPr>
      <xdr:spPr>
        <a:xfrm>
          <a:off x="9588500" y="59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32580</xdr:rowOff>
    </xdr:from>
    <xdr:ext cx="469744" cy="259045"/>
    <xdr:sp macro="" textlink="">
      <xdr:nvSpPr>
        <xdr:cNvPr id="284" name="テキスト ボックス 283"/>
        <xdr:cNvSpPr txBox="1"/>
      </xdr:nvSpPr>
      <xdr:spPr>
        <a:xfrm>
          <a:off x="9391728" y="60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22199</xdr:rowOff>
    </xdr:from>
    <xdr:to>
      <xdr:col>45</xdr:col>
      <xdr:colOff>177800</xdr:colOff>
      <xdr:row>34</xdr:row>
      <xdr:rowOff>140614</xdr:rowOff>
    </xdr:to>
    <xdr:cxnSp macro="">
      <xdr:nvCxnSpPr>
        <xdr:cNvPr id="285" name="直線コネクタ 284"/>
        <xdr:cNvCxnSpPr/>
      </xdr:nvCxnSpPr>
      <xdr:spPr>
        <a:xfrm>
          <a:off x="7861300" y="5680049"/>
          <a:ext cx="889000" cy="28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170281</xdr:rowOff>
    </xdr:from>
    <xdr:to>
      <xdr:col>46</xdr:col>
      <xdr:colOff>38100</xdr:colOff>
      <xdr:row>35</xdr:row>
      <xdr:rowOff>100431</xdr:rowOff>
    </xdr:to>
    <xdr:sp macro="" textlink="">
      <xdr:nvSpPr>
        <xdr:cNvPr id="286" name="フローチャート: 判断 285"/>
        <xdr:cNvSpPr/>
      </xdr:nvSpPr>
      <xdr:spPr>
        <a:xfrm>
          <a:off x="8699500" y="59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91558</xdr:rowOff>
    </xdr:from>
    <xdr:ext cx="469744" cy="259045"/>
    <xdr:sp macro="" textlink="">
      <xdr:nvSpPr>
        <xdr:cNvPr id="287" name="テキスト ボックス 286"/>
        <xdr:cNvSpPr txBox="1"/>
      </xdr:nvSpPr>
      <xdr:spPr>
        <a:xfrm>
          <a:off x="8515428" y="60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33172</xdr:rowOff>
    </xdr:from>
    <xdr:to>
      <xdr:col>41</xdr:col>
      <xdr:colOff>50800</xdr:colOff>
      <xdr:row>33</xdr:row>
      <xdr:rowOff>22199</xdr:rowOff>
    </xdr:to>
    <xdr:cxnSp macro="">
      <xdr:nvCxnSpPr>
        <xdr:cNvPr id="288" name="直線コネクタ 287"/>
        <xdr:cNvCxnSpPr/>
      </xdr:nvCxnSpPr>
      <xdr:spPr>
        <a:xfrm>
          <a:off x="6972300" y="5348122"/>
          <a:ext cx="889000" cy="3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120447</xdr:rowOff>
    </xdr:from>
    <xdr:to>
      <xdr:col>41</xdr:col>
      <xdr:colOff>101600</xdr:colOff>
      <xdr:row>34</xdr:row>
      <xdr:rowOff>50597</xdr:rowOff>
    </xdr:to>
    <xdr:sp macro="" textlink="">
      <xdr:nvSpPr>
        <xdr:cNvPr id="289" name="フローチャート: 判断 288"/>
        <xdr:cNvSpPr/>
      </xdr:nvSpPr>
      <xdr:spPr>
        <a:xfrm>
          <a:off x="7810500" y="577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41724</xdr:rowOff>
    </xdr:from>
    <xdr:ext cx="469744" cy="259045"/>
    <xdr:sp macro="" textlink="">
      <xdr:nvSpPr>
        <xdr:cNvPr id="290" name="テキスト ボックス 289"/>
        <xdr:cNvSpPr txBox="1"/>
      </xdr:nvSpPr>
      <xdr:spPr>
        <a:xfrm>
          <a:off x="7626428" y="587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xdr:rowOff>
    </xdr:from>
    <xdr:to>
      <xdr:col>36</xdr:col>
      <xdr:colOff>165100</xdr:colOff>
      <xdr:row>33</xdr:row>
      <xdr:rowOff>105918</xdr:rowOff>
    </xdr:to>
    <xdr:sp macro="" textlink="">
      <xdr:nvSpPr>
        <xdr:cNvPr id="291" name="フローチャート: 判断 290"/>
        <xdr:cNvSpPr/>
      </xdr:nvSpPr>
      <xdr:spPr>
        <a:xfrm>
          <a:off x="6921500" y="566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97045</xdr:rowOff>
    </xdr:from>
    <xdr:ext cx="469744" cy="259045"/>
    <xdr:sp macro="" textlink="">
      <xdr:nvSpPr>
        <xdr:cNvPr id="292" name="テキスト ボックス 291"/>
        <xdr:cNvSpPr txBox="1"/>
      </xdr:nvSpPr>
      <xdr:spPr>
        <a:xfrm>
          <a:off x="6737428" y="57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35865</xdr:rowOff>
    </xdr:from>
    <xdr:to>
      <xdr:col>55</xdr:col>
      <xdr:colOff>50800</xdr:colOff>
      <xdr:row>34</xdr:row>
      <xdr:rowOff>137465</xdr:rowOff>
    </xdr:to>
    <xdr:sp macro="" textlink="">
      <xdr:nvSpPr>
        <xdr:cNvPr id="298" name="楕円 297"/>
        <xdr:cNvSpPr/>
      </xdr:nvSpPr>
      <xdr:spPr>
        <a:xfrm>
          <a:off x="10426700" y="58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58742</xdr:rowOff>
    </xdr:from>
    <xdr:ext cx="469744" cy="259045"/>
    <xdr:sp macro="" textlink="">
      <xdr:nvSpPr>
        <xdr:cNvPr id="299" name="労働費該当値テキスト"/>
        <xdr:cNvSpPr txBox="1"/>
      </xdr:nvSpPr>
      <xdr:spPr>
        <a:xfrm>
          <a:off x="10528300" y="57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26721</xdr:rowOff>
    </xdr:from>
    <xdr:to>
      <xdr:col>50</xdr:col>
      <xdr:colOff>165100</xdr:colOff>
      <xdr:row>34</xdr:row>
      <xdr:rowOff>128321</xdr:rowOff>
    </xdr:to>
    <xdr:sp macro="" textlink="">
      <xdr:nvSpPr>
        <xdr:cNvPr id="300" name="楕円 299"/>
        <xdr:cNvSpPr/>
      </xdr:nvSpPr>
      <xdr:spPr>
        <a:xfrm>
          <a:off x="9588500" y="58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144848</xdr:rowOff>
    </xdr:from>
    <xdr:ext cx="469744" cy="259045"/>
    <xdr:sp macro="" textlink="">
      <xdr:nvSpPr>
        <xdr:cNvPr id="301" name="テキスト ボックス 300"/>
        <xdr:cNvSpPr txBox="1"/>
      </xdr:nvSpPr>
      <xdr:spPr>
        <a:xfrm>
          <a:off x="9391728" y="56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89814</xdr:rowOff>
    </xdr:from>
    <xdr:to>
      <xdr:col>46</xdr:col>
      <xdr:colOff>38100</xdr:colOff>
      <xdr:row>35</xdr:row>
      <xdr:rowOff>19964</xdr:rowOff>
    </xdr:to>
    <xdr:sp macro="" textlink="">
      <xdr:nvSpPr>
        <xdr:cNvPr id="302" name="楕円 301"/>
        <xdr:cNvSpPr/>
      </xdr:nvSpPr>
      <xdr:spPr>
        <a:xfrm>
          <a:off x="8699500" y="59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36491</xdr:rowOff>
    </xdr:from>
    <xdr:ext cx="469744" cy="259045"/>
    <xdr:sp macro="" textlink="">
      <xdr:nvSpPr>
        <xdr:cNvPr id="303" name="テキスト ボックス 302"/>
        <xdr:cNvSpPr txBox="1"/>
      </xdr:nvSpPr>
      <xdr:spPr>
        <a:xfrm>
          <a:off x="8515428" y="56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142849</xdr:rowOff>
    </xdr:from>
    <xdr:to>
      <xdr:col>41</xdr:col>
      <xdr:colOff>101600</xdr:colOff>
      <xdr:row>33</xdr:row>
      <xdr:rowOff>72999</xdr:rowOff>
    </xdr:to>
    <xdr:sp macro="" textlink="">
      <xdr:nvSpPr>
        <xdr:cNvPr id="304" name="楕円 303"/>
        <xdr:cNvSpPr/>
      </xdr:nvSpPr>
      <xdr:spPr>
        <a:xfrm>
          <a:off x="7810500" y="56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89526</xdr:rowOff>
    </xdr:from>
    <xdr:ext cx="469744" cy="259045"/>
    <xdr:sp macro="" textlink="">
      <xdr:nvSpPr>
        <xdr:cNvPr id="305" name="テキスト ボックス 304"/>
        <xdr:cNvSpPr txBox="1"/>
      </xdr:nvSpPr>
      <xdr:spPr>
        <a:xfrm>
          <a:off x="7626428" y="54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153822</xdr:rowOff>
    </xdr:from>
    <xdr:to>
      <xdr:col>36</xdr:col>
      <xdr:colOff>165100</xdr:colOff>
      <xdr:row>31</xdr:row>
      <xdr:rowOff>83972</xdr:rowOff>
    </xdr:to>
    <xdr:sp macro="" textlink="">
      <xdr:nvSpPr>
        <xdr:cNvPr id="306" name="楕円 305"/>
        <xdr:cNvSpPr/>
      </xdr:nvSpPr>
      <xdr:spPr>
        <a:xfrm>
          <a:off x="6921500" y="529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100499</xdr:rowOff>
    </xdr:from>
    <xdr:ext cx="469744" cy="259045"/>
    <xdr:sp macro="" textlink="">
      <xdr:nvSpPr>
        <xdr:cNvPr id="307" name="テキスト ボックス 306"/>
        <xdr:cNvSpPr txBox="1"/>
      </xdr:nvSpPr>
      <xdr:spPr>
        <a:xfrm>
          <a:off x="6737428" y="50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6" name="テキスト ボックス 31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7" name="直線コネクタ 31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18" name="テキスト ボックス 31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19" name="直線コネクタ 31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0" name="テキスト ボックス 31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2" name="テキスト ボックス 32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3" name="直線コネクタ 32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4" name="テキスト ボックス 32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5" name="直線コネクタ 32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6" name="テキスト ボックス 32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8" name="テキスト ボックス 32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10795</xdr:rowOff>
    </xdr:from>
    <xdr:to>
      <xdr:col>54</xdr:col>
      <xdr:colOff>189865</xdr:colOff>
      <xdr:row>53</xdr:row>
      <xdr:rowOff>162941</xdr:rowOff>
    </xdr:to>
    <xdr:cxnSp macro="">
      <xdr:nvCxnSpPr>
        <xdr:cNvPr id="330" name="直線コネクタ 329"/>
        <xdr:cNvCxnSpPr/>
      </xdr:nvCxnSpPr>
      <xdr:spPr>
        <a:xfrm flipV="1">
          <a:off x="10475595" y="8754745"/>
          <a:ext cx="1270" cy="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166768</xdr:rowOff>
    </xdr:from>
    <xdr:ext cx="534377" cy="259045"/>
    <xdr:sp macro="" textlink="">
      <xdr:nvSpPr>
        <xdr:cNvPr id="331" name="農林水産業費最小値テキスト"/>
        <xdr:cNvSpPr txBox="1"/>
      </xdr:nvSpPr>
      <xdr:spPr>
        <a:xfrm>
          <a:off x="10528300" y="92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162941</xdr:rowOff>
    </xdr:from>
    <xdr:to>
      <xdr:col>55</xdr:col>
      <xdr:colOff>88900</xdr:colOff>
      <xdr:row>53</xdr:row>
      <xdr:rowOff>162941</xdr:rowOff>
    </xdr:to>
    <xdr:cxnSp macro="">
      <xdr:nvCxnSpPr>
        <xdr:cNvPr id="332" name="直線コネクタ 331"/>
        <xdr:cNvCxnSpPr/>
      </xdr:nvCxnSpPr>
      <xdr:spPr>
        <a:xfrm>
          <a:off x="10388600" y="924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128922</xdr:rowOff>
    </xdr:from>
    <xdr:ext cx="534377" cy="259045"/>
    <xdr:sp macro="" textlink="">
      <xdr:nvSpPr>
        <xdr:cNvPr id="333" name="農林水産業費最大値テキスト"/>
        <xdr:cNvSpPr txBox="1"/>
      </xdr:nvSpPr>
      <xdr:spPr>
        <a:xfrm>
          <a:off x="10528300" y="852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10795</xdr:rowOff>
    </xdr:from>
    <xdr:to>
      <xdr:col>55</xdr:col>
      <xdr:colOff>88900</xdr:colOff>
      <xdr:row>51</xdr:row>
      <xdr:rowOff>10795</xdr:rowOff>
    </xdr:to>
    <xdr:cxnSp macro="">
      <xdr:nvCxnSpPr>
        <xdr:cNvPr id="334" name="直線コネクタ 333"/>
        <xdr:cNvCxnSpPr/>
      </xdr:nvCxnSpPr>
      <xdr:spPr>
        <a:xfrm>
          <a:off x="10388600" y="875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10795</xdr:rowOff>
    </xdr:from>
    <xdr:to>
      <xdr:col>55</xdr:col>
      <xdr:colOff>0</xdr:colOff>
      <xdr:row>53</xdr:row>
      <xdr:rowOff>10541</xdr:rowOff>
    </xdr:to>
    <xdr:cxnSp macro="">
      <xdr:nvCxnSpPr>
        <xdr:cNvPr id="335" name="直線コネクタ 334"/>
        <xdr:cNvCxnSpPr/>
      </xdr:nvCxnSpPr>
      <xdr:spPr>
        <a:xfrm flipV="1">
          <a:off x="9639300" y="8754745"/>
          <a:ext cx="8382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46753</xdr:rowOff>
    </xdr:from>
    <xdr:ext cx="534377" cy="259045"/>
    <xdr:sp macro="" textlink="">
      <xdr:nvSpPr>
        <xdr:cNvPr id="336" name="農林水産業費平均値テキスト"/>
        <xdr:cNvSpPr txBox="1"/>
      </xdr:nvSpPr>
      <xdr:spPr>
        <a:xfrm>
          <a:off x="10528300" y="8962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68326</xdr:rowOff>
    </xdr:from>
    <xdr:to>
      <xdr:col>55</xdr:col>
      <xdr:colOff>50800</xdr:colOff>
      <xdr:row>52</xdr:row>
      <xdr:rowOff>169926</xdr:rowOff>
    </xdr:to>
    <xdr:sp macro="" textlink="">
      <xdr:nvSpPr>
        <xdr:cNvPr id="337" name="フローチャート: 判断 336"/>
        <xdr:cNvSpPr/>
      </xdr:nvSpPr>
      <xdr:spPr>
        <a:xfrm>
          <a:off x="10426700" y="898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10541</xdr:rowOff>
    </xdr:from>
    <xdr:to>
      <xdr:col>50</xdr:col>
      <xdr:colOff>114300</xdr:colOff>
      <xdr:row>54</xdr:row>
      <xdr:rowOff>138176</xdr:rowOff>
    </xdr:to>
    <xdr:cxnSp macro="">
      <xdr:nvCxnSpPr>
        <xdr:cNvPr id="338" name="直線コネクタ 337"/>
        <xdr:cNvCxnSpPr/>
      </xdr:nvCxnSpPr>
      <xdr:spPr>
        <a:xfrm flipV="1">
          <a:off x="8750300" y="9097391"/>
          <a:ext cx="8890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57658</xdr:rowOff>
    </xdr:from>
    <xdr:to>
      <xdr:col>50</xdr:col>
      <xdr:colOff>165100</xdr:colOff>
      <xdr:row>56</xdr:row>
      <xdr:rowOff>159258</xdr:rowOff>
    </xdr:to>
    <xdr:sp macro="" textlink="">
      <xdr:nvSpPr>
        <xdr:cNvPr id="339" name="フローチャート: 判断 338"/>
        <xdr:cNvSpPr/>
      </xdr:nvSpPr>
      <xdr:spPr>
        <a:xfrm>
          <a:off x="9588500" y="965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150385</xdr:rowOff>
    </xdr:from>
    <xdr:ext cx="534377" cy="259045"/>
    <xdr:sp macro="" textlink="">
      <xdr:nvSpPr>
        <xdr:cNvPr id="340" name="テキスト ボックス 339"/>
        <xdr:cNvSpPr txBox="1"/>
      </xdr:nvSpPr>
      <xdr:spPr>
        <a:xfrm>
          <a:off x="9359411" y="97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62230</xdr:rowOff>
    </xdr:from>
    <xdr:to>
      <xdr:col>45</xdr:col>
      <xdr:colOff>177800</xdr:colOff>
      <xdr:row>54</xdr:row>
      <xdr:rowOff>138176</xdr:rowOff>
    </xdr:to>
    <xdr:cxnSp macro="">
      <xdr:nvCxnSpPr>
        <xdr:cNvPr id="341" name="直線コネクタ 340"/>
        <xdr:cNvCxnSpPr/>
      </xdr:nvCxnSpPr>
      <xdr:spPr>
        <a:xfrm>
          <a:off x="7861300" y="9320530"/>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156083</xdr:rowOff>
    </xdr:from>
    <xdr:to>
      <xdr:col>46</xdr:col>
      <xdr:colOff>38100</xdr:colOff>
      <xdr:row>55</xdr:row>
      <xdr:rowOff>86233</xdr:rowOff>
    </xdr:to>
    <xdr:sp macro="" textlink="">
      <xdr:nvSpPr>
        <xdr:cNvPr id="342" name="フローチャート: 判断 341"/>
        <xdr:cNvSpPr/>
      </xdr:nvSpPr>
      <xdr:spPr>
        <a:xfrm>
          <a:off x="8699500" y="941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77360</xdr:rowOff>
    </xdr:from>
    <xdr:ext cx="534377" cy="259045"/>
    <xdr:sp macro="" textlink="">
      <xdr:nvSpPr>
        <xdr:cNvPr id="343" name="テキスト ボックス 342"/>
        <xdr:cNvSpPr txBox="1"/>
      </xdr:nvSpPr>
      <xdr:spPr>
        <a:xfrm>
          <a:off x="8483111" y="95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62230</xdr:rowOff>
    </xdr:from>
    <xdr:to>
      <xdr:col>41</xdr:col>
      <xdr:colOff>50800</xdr:colOff>
      <xdr:row>55</xdr:row>
      <xdr:rowOff>49530</xdr:rowOff>
    </xdr:to>
    <xdr:cxnSp macro="">
      <xdr:nvCxnSpPr>
        <xdr:cNvPr id="344" name="直線コネクタ 343"/>
        <xdr:cNvCxnSpPr/>
      </xdr:nvCxnSpPr>
      <xdr:spPr>
        <a:xfrm flipV="1">
          <a:off x="6972300" y="9320530"/>
          <a:ext cx="8890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151892</xdr:rowOff>
    </xdr:from>
    <xdr:to>
      <xdr:col>41</xdr:col>
      <xdr:colOff>101600</xdr:colOff>
      <xdr:row>59</xdr:row>
      <xdr:rowOff>82042</xdr:rowOff>
    </xdr:to>
    <xdr:sp macro="" textlink="">
      <xdr:nvSpPr>
        <xdr:cNvPr id="345" name="フローチャート: 判断 344"/>
        <xdr:cNvSpPr/>
      </xdr:nvSpPr>
      <xdr:spPr>
        <a:xfrm>
          <a:off x="7810500" y="100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73169</xdr:rowOff>
    </xdr:from>
    <xdr:ext cx="534377" cy="259045"/>
    <xdr:sp macro="" textlink="">
      <xdr:nvSpPr>
        <xdr:cNvPr id="346" name="テキスト ボックス 345"/>
        <xdr:cNvSpPr txBox="1"/>
      </xdr:nvSpPr>
      <xdr:spPr>
        <a:xfrm>
          <a:off x="7594111" y="1018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126619</xdr:rowOff>
    </xdr:from>
    <xdr:to>
      <xdr:col>36</xdr:col>
      <xdr:colOff>165100</xdr:colOff>
      <xdr:row>57</xdr:row>
      <xdr:rowOff>56769</xdr:rowOff>
    </xdr:to>
    <xdr:sp macro="" textlink="">
      <xdr:nvSpPr>
        <xdr:cNvPr id="347" name="フローチャート: 判断 346"/>
        <xdr:cNvSpPr/>
      </xdr:nvSpPr>
      <xdr:spPr>
        <a:xfrm>
          <a:off x="6921500" y="972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47896</xdr:rowOff>
    </xdr:from>
    <xdr:ext cx="534377" cy="259045"/>
    <xdr:sp macro="" textlink="">
      <xdr:nvSpPr>
        <xdr:cNvPr id="348" name="テキスト ボックス 347"/>
        <xdr:cNvSpPr txBox="1"/>
      </xdr:nvSpPr>
      <xdr:spPr>
        <a:xfrm>
          <a:off x="6705111" y="98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131445</xdr:rowOff>
    </xdr:from>
    <xdr:to>
      <xdr:col>55</xdr:col>
      <xdr:colOff>50800</xdr:colOff>
      <xdr:row>51</xdr:row>
      <xdr:rowOff>61595</xdr:rowOff>
    </xdr:to>
    <xdr:sp macro="" textlink="">
      <xdr:nvSpPr>
        <xdr:cNvPr id="354" name="楕円 353"/>
        <xdr:cNvSpPr/>
      </xdr:nvSpPr>
      <xdr:spPr>
        <a:xfrm>
          <a:off x="10426700" y="87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84472</xdr:rowOff>
    </xdr:from>
    <xdr:ext cx="534377" cy="259045"/>
    <xdr:sp macro="" textlink="">
      <xdr:nvSpPr>
        <xdr:cNvPr id="355" name="農林水産業費該当値テキスト"/>
        <xdr:cNvSpPr txBox="1"/>
      </xdr:nvSpPr>
      <xdr:spPr>
        <a:xfrm>
          <a:off x="10528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131191</xdr:rowOff>
    </xdr:from>
    <xdr:to>
      <xdr:col>50</xdr:col>
      <xdr:colOff>165100</xdr:colOff>
      <xdr:row>53</xdr:row>
      <xdr:rowOff>61341</xdr:rowOff>
    </xdr:to>
    <xdr:sp macro="" textlink="">
      <xdr:nvSpPr>
        <xdr:cNvPr id="356" name="楕円 355"/>
        <xdr:cNvSpPr/>
      </xdr:nvSpPr>
      <xdr:spPr>
        <a:xfrm>
          <a:off x="9588500" y="904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77868</xdr:rowOff>
    </xdr:from>
    <xdr:ext cx="534377" cy="259045"/>
    <xdr:sp macro="" textlink="">
      <xdr:nvSpPr>
        <xdr:cNvPr id="357" name="テキスト ボックス 356"/>
        <xdr:cNvSpPr txBox="1"/>
      </xdr:nvSpPr>
      <xdr:spPr>
        <a:xfrm>
          <a:off x="9359411" y="882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87376</xdr:rowOff>
    </xdr:from>
    <xdr:to>
      <xdr:col>46</xdr:col>
      <xdr:colOff>38100</xdr:colOff>
      <xdr:row>55</xdr:row>
      <xdr:rowOff>17526</xdr:rowOff>
    </xdr:to>
    <xdr:sp macro="" textlink="">
      <xdr:nvSpPr>
        <xdr:cNvPr id="358" name="楕円 357"/>
        <xdr:cNvSpPr/>
      </xdr:nvSpPr>
      <xdr:spPr>
        <a:xfrm>
          <a:off x="8699500" y="93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34053</xdr:rowOff>
    </xdr:from>
    <xdr:ext cx="534377" cy="259045"/>
    <xdr:sp macro="" textlink="">
      <xdr:nvSpPr>
        <xdr:cNvPr id="359" name="テキスト ボックス 358"/>
        <xdr:cNvSpPr txBox="1"/>
      </xdr:nvSpPr>
      <xdr:spPr>
        <a:xfrm>
          <a:off x="8483111" y="91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11430</xdr:rowOff>
    </xdr:from>
    <xdr:to>
      <xdr:col>41</xdr:col>
      <xdr:colOff>101600</xdr:colOff>
      <xdr:row>54</xdr:row>
      <xdr:rowOff>113030</xdr:rowOff>
    </xdr:to>
    <xdr:sp macro="" textlink="">
      <xdr:nvSpPr>
        <xdr:cNvPr id="360" name="楕円 359"/>
        <xdr:cNvSpPr/>
      </xdr:nvSpPr>
      <xdr:spPr>
        <a:xfrm>
          <a:off x="7810500" y="92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129557</xdr:rowOff>
    </xdr:from>
    <xdr:ext cx="534377" cy="259045"/>
    <xdr:sp macro="" textlink="">
      <xdr:nvSpPr>
        <xdr:cNvPr id="361" name="テキスト ボックス 360"/>
        <xdr:cNvSpPr txBox="1"/>
      </xdr:nvSpPr>
      <xdr:spPr>
        <a:xfrm>
          <a:off x="7594111" y="904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170180</xdr:rowOff>
    </xdr:from>
    <xdr:to>
      <xdr:col>36</xdr:col>
      <xdr:colOff>165100</xdr:colOff>
      <xdr:row>55</xdr:row>
      <xdr:rowOff>100330</xdr:rowOff>
    </xdr:to>
    <xdr:sp macro="" textlink="">
      <xdr:nvSpPr>
        <xdr:cNvPr id="362" name="楕円 361"/>
        <xdr:cNvSpPr/>
      </xdr:nvSpPr>
      <xdr:spPr>
        <a:xfrm>
          <a:off x="69215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116857</xdr:rowOff>
    </xdr:from>
    <xdr:ext cx="534377" cy="259045"/>
    <xdr:sp macro="" textlink="">
      <xdr:nvSpPr>
        <xdr:cNvPr id="363" name="テキスト ボックス 362"/>
        <xdr:cNvSpPr txBox="1"/>
      </xdr:nvSpPr>
      <xdr:spPr>
        <a:xfrm>
          <a:off x="6705111" y="920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2" name="テキスト ボックス 371"/>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3" name="直線コネクタ 37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4" name="テキスト ボックス 373"/>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5" name="直線コネクタ 37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6" name="テキスト ボックス 37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7" name="直線コネクタ 37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8" name="テキスト ボックス 37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9" name="直線コネクタ 37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0" name="テキスト ボックス 37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2" name="テキスト ボックス 38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169601</xdr:rowOff>
    </xdr:from>
    <xdr:to>
      <xdr:col>54</xdr:col>
      <xdr:colOff>189865</xdr:colOff>
      <xdr:row>79</xdr:row>
      <xdr:rowOff>35505</xdr:rowOff>
    </xdr:to>
    <xdr:cxnSp macro="">
      <xdr:nvCxnSpPr>
        <xdr:cNvPr id="384" name="直線コネクタ 383"/>
        <xdr:cNvCxnSpPr/>
      </xdr:nvCxnSpPr>
      <xdr:spPr>
        <a:xfrm flipV="1">
          <a:off x="10475595" y="12856901"/>
          <a:ext cx="1270" cy="723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39332</xdr:rowOff>
    </xdr:from>
    <xdr:ext cx="534377" cy="259045"/>
    <xdr:sp macro="" textlink="">
      <xdr:nvSpPr>
        <xdr:cNvPr id="385" name="商工費最小値テキスト"/>
        <xdr:cNvSpPr txBox="1"/>
      </xdr:nvSpPr>
      <xdr:spPr>
        <a:xfrm>
          <a:off x="10528300" y="135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35505</xdr:rowOff>
    </xdr:from>
    <xdr:to>
      <xdr:col>55</xdr:col>
      <xdr:colOff>88900</xdr:colOff>
      <xdr:row>79</xdr:row>
      <xdr:rowOff>35505</xdr:rowOff>
    </xdr:to>
    <xdr:cxnSp macro="">
      <xdr:nvCxnSpPr>
        <xdr:cNvPr id="386" name="直線コネクタ 385"/>
        <xdr:cNvCxnSpPr/>
      </xdr:nvCxnSpPr>
      <xdr:spPr>
        <a:xfrm>
          <a:off x="10388600" y="1358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116278</xdr:rowOff>
    </xdr:from>
    <xdr:ext cx="534377" cy="259045"/>
    <xdr:sp macro="" textlink="">
      <xdr:nvSpPr>
        <xdr:cNvPr id="387" name="商工費最大値テキスト"/>
        <xdr:cNvSpPr txBox="1"/>
      </xdr:nvSpPr>
      <xdr:spPr>
        <a:xfrm>
          <a:off x="10528300" y="126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169601</xdr:rowOff>
    </xdr:from>
    <xdr:to>
      <xdr:col>55</xdr:col>
      <xdr:colOff>88900</xdr:colOff>
      <xdr:row>74</xdr:row>
      <xdr:rowOff>169601</xdr:rowOff>
    </xdr:to>
    <xdr:cxnSp macro="">
      <xdr:nvCxnSpPr>
        <xdr:cNvPr id="388" name="直線コネクタ 387"/>
        <xdr:cNvCxnSpPr/>
      </xdr:nvCxnSpPr>
      <xdr:spPr>
        <a:xfrm>
          <a:off x="10388600" y="1285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5123</xdr:rowOff>
    </xdr:from>
    <xdr:to>
      <xdr:col>55</xdr:col>
      <xdr:colOff>0</xdr:colOff>
      <xdr:row>74</xdr:row>
      <xdr:rowOff>169601</xdr:rowOff>
    </xdr:to>
    <xdr:cxnSp macro="">
      <xdr:nvCxnSpPr>
        <xdr:cNvPr id="389" name="直線コネクタ 388"/>
        <xdr:cNvCxnSpPr/>
      </xdr:nvCxnSpPr>
      <xdr:spPr>
        <a:xfrm>
          <a:off x="9639300" y="12692423"/>
          <a:ext cx="838200" cy="16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128477</xdr:rowOff>
    </xdr:from>
    <xdr:ext cx="534377" cy="259045"/>
    <xdr:sp macro="" textlink="">
      <xdr:nvSpPr>
        <xdr:cNvPr id="390" name="商工費平均値テキスト"/>
        <xdr:cNvSpPr txBox="1"/>
      </xdr:nvSpPr>
      <xdr:spPr>
        <a:xfrm>
          <a:off x="10528300" y="13158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150050</xdr:rowOff>
    </xdr:from>
    <xdr:to>
      <xdr:col>55</xdr:col>
      <xdr:colOff>50800</xdr:colOff>
      <xdr:row>77</xdr:row>
      <xdr:rowOff>80200</xdr:rowOff>
    </xdr:to>
    <xdr:sp macro="" textlink="">
      <xdr:nvSpPr>
        <xdr:cNvPr id="391" name="フローチャート: 判断 390"/>
        <xdr:cNvSpPr/>
      </xdr:nvSpPr>
      <xdr:spPr>
        <a:xfrm>
          <a:off x="10426700" y="131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114257</xdr:rowOff>
    </xdr:from>
    <xdr:to>
      <xdr:col>50</xdr:col>
      <xdr:colOff>114300</xdr:colOff>
      <xdr:row>74</xdr:row>
      <xdr:rowOff>5123</xdr:rowOff>
    </xdr:to>
    <xdr:cxnSp macro="">
      <xdr:nvCxnSpPr>
        <xdr:cNvPr id="392" name="直線コネクタ 391"/>
        <xdr:cNvCxnSpPr/>
      </xdr:nvCxnSpPr>
      <xdr:spPr>
        <a:xfrm>
          <a:off x="8750300" y="12458657"/>
          <a:ext cx="889000" cy="23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129180</xdr:rowOff>
    </xdr:from>
    <xdr:to>
      <xdr:col>50</xdr:col>
      <xdr:colOff>165100</xdr:colOff>
      <xdr:row>77</xdr:row>
      <xdr:rowOff>59330</xdr:rowOff>
    </xdr:to>
    <xdr:sp macro="" textlink="">
      <xdr:nvSpPr>
        <xdr:cNvPr id="393" name="フローチャート: 判断 392"/>
        <xdr:cNvSpPr/>
      </xdr:nvSpPr>
      <xdr:spPr>
        <a:xfrm>
          <a:off x="9588500" y="131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50457</xdr:rowOff>
    </xdr:from>
    <xdr:ext cx="534377" cy="259045"/>
    <xdr:sp macro="" textlink="">
      <xdr:nvSpPr>
        <xdr:cNvPr id="394" name="テキスト ボックス 393"/>
        <xdr:cNvSpPr txBox="1"/>
      </xdr:nvSpPr>
      <xdr:spPr>
        <a:xfrm>
          <a:off x="9359411" y="132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138214</xdr:rowOff>
    </xdr:from>
    <xdr:to>
      <xdr:col>45</xdr:col>
      <xdr:colOff>177800</xdr:colOff>
      <xdr:row>72</xdr:row>
      <xdr:rowOff>114257</xdr:rowOff>
    </xdr:to>
    <xdr:cxnSp macro="">
      <xdr:nvCxnSpPr>
        <xdr:cNvPr id="395" name="直線コネクタ 394"/>
        <xdr:cNvCxnSpPr/>
      </xdr:nvCxnSpPr>
      <xdr:spPr>
        <a:xfrm>
          <a:off x="7861300" y="12139714"/>
          <a:ext cx="889000" cy="3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52781</xdr:rowOff>
    </xdr:from>
    <xdr:to>
      <xdr:col>46</xdr:col>
      <xdr:colOff>38100</xdr:colOff>
      <xdr:row>75</xdr:row>
      <xdr:rowOff>154381</xdr:rowOff>
    </xdr:to>
    <xdr:sp macro="" textlink="">
      <xdr:nvSpPr>
        <xdr:cNvPr id="396" name="フローチャート: 判断 395"/>
        <xdr:cNvSpPr/>
      </xdr:nvSpPr>
      <xdr:spPr>
        <a:xfrm>
          <a:off x="8699500" y="1291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145508</xdr:rowOff>
    </xdr:from>
    <xdr:ext cx="534377" cy="259045"/>
    <xdr:sp macro="" textlink="">
      <xdr:nvSpPr>
        <xdr:cNvPr id="397" name="テキスト ボックス 396"/>
        <xdr:cNvSpPr txBox="1"/>
      </xdr:nvSpPr>
      <xdr:spPr>
        <a:xfrm>
          <a:off x="8483111" y="130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33972</xdr:rowOff>
    </xdr:from>
    <xdr:to>
      <xdr:col>41</xdr:col>
      <xdr:colOff>50800</xdr:colOff>
      <xdr:row>70</xdr:row>
      <xdr:rowOff>138214</xdr:rowOff>
    </xdr:to>
    <xdr:cxnSp macro="">
      <xdr:nvCxnSpPr>
        <xdr:cNvPr id="398" name="直線コネクタ 397"/>
        <xdr:cNvCxnSpPr/>
      </xdr:nvCxnSpPr>
      <xdr:spPr>
        <a:xfrm>
          <a:off x="6972300" y="12035472"/>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85654</xdr:rowOff>
    </xdr:from>
    <xdr:to>
      <xdr:col>41</xdr:col>
      <xdr:colOff>101600</xdr:colOff>
      <xdr:row>76</xdr:row>
      <xdr:rowOff>15804</xdr:rowOff>
    </xdr:to>
    <xdr:sp macro="" textlink="">
      <xdr:nvSpPr>
        <xdr:cNvPr id="399" name="フローチャート: 判断 398"/>
        <xdr:cNvSpPr/>
      </xdr:nvSpPr>
      <xdr:spPr>
        <a:xfrm>
          <a:off x="7810500" y="129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6931</xdr:rowOff>
    </xdr:from>
    <xdr:ext cx="534377" cy="259045"/>
    <xdr:sp macro="" textlink="">
      <xdr:nvSpPr>
        <xdr:cNvPr id="400" name="テキスト ボックス 399"/>
        <xdr:cNvSpPr txBox="1"/>
      </xdr:nvSpPr>
      <xdr:spPr>
        <a:xfrm>
          <a:off x="7594111" y="130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136083</xdr:rowOff>
    </xdr:from>
    <xdr:to>
      <xdr:col>36</xdr:col>
      <xdr:colOff>165100</xdr:colOff>
      <xdr:row>74</xdr:row>
      <xdr:rowOff>66233</xdr:rowOff>
    </xdr:to>
    <xdr:sp macro="" textlink="">
      <xdr:nvSpPr>
        <xdr:cNvPr id="401" name="フローチャート: 判断 400"/>
        <xdr:cNvSpPr/>
      </xdr:nvSpPr>
      <xdr:spPr>
        <a:xfrm>
          <a:off x="6921500" y="1265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57360</xdr:rowOff>
    </xdr:from>
    <xdr:ext cx="534377" cy="259045"/>
    <xdr:sp macro="" textlink="">
      <xdr:nvSpPr>
        <xdr:cNvPr id="402" name="テキスト ボックス 401"/>
        <xdr:cNvSpPr txBox="1"/>
      </xdr:nvSpPr>
      <xdr:spPr>
        <a:xfrm>
          <a:off x="6705111" y="1274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118801</xdr:rowOff>
    </xdr:from>
    <xdr:to>
      <xdr:col>55</xdr:col>
      <xdr:colOff>50800</xdr:colOff>
      <xdr:row>75</xdr:row>
      <xdr:rowOff>48951</xdr:rowOff>
    </xdr:to>
    <xdr:sp macro="" textlink="">
      <xdr:nvSpPr>
        <xdr:cNvPr id="408" name="楕円 407"/>
        <xdr:cNvSpPr/>
      </xdr:nvSpPr>
      <xdr:spPr>
        <a:xfrm>
          <a:off x="10426700" y="128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71828</xdr:rowOff>
    </xdr:from>
    <xdr:ext cx="534377" cy="259045"/>
    <xdr:sp macro="" textlink="">
      <xdr:nvSpPr>
        <xdr:cNvPr id="409" name="商工費該当値テキスト"/>
        <xdr:cNvSpPr txBox="1"/>
      </xdr:nvSpPr>
      <xdr:spPr>
        <a:xfrm>
          <a:off x="10528300" y="127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125773</xdr:rowOff>
    </xdr:from>
    <xdr:to>
      <xdr:col>50</xdr:col>
      <xdr:colOff>165100</xdr:colOff>
      <xdr:row>74</xdr:row>
      <xdr:rowOff>55923</xdr:rowOff>
    </xdr:to>
    <xdr:sp macro="" textlink="">
      <xdr:nvSpPr>
        <xdr:cNvPr id="410" name="楕円 409"/>
        <xdr:cNvSpPr/>
      </xdr:nvSpPr>
      <xdr:spPr>
        <a:xfrm>
          <a:off x="9588500" y="126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72450</xdr:rowOff>
    </xdr:from>
    <xdr:ext cx="534377" cy="259045"/>
    <xdr:sp macro="" textlink="">
      <xdr:nvSpPr>
        <xdr:cNvPr id="411" name="テキスト ボックス 410"/>
        <xdr:cNvSpPr txBox="1"/>
      </xdr:nvSpPr>
      <xdr:spPr>
        <a:xfrm>
          <a:off x="9359411" y="124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63457</xdr:rowOff>
    </xdr:from>
    <xdr:to>
      <xdr:col>46</xdr:col>
      <xdr:colOff>38100</xdr:colOff>
      <xdr:row>72</xdr:row>
      <xdr:rowOff>165057</xdr:rowOff>
    </xdr:to>
    <xdr:sp macro="" textlink="">
      <xdr:nvSpPr>
        <xdr:cNvPr id="412" name="楕円 411"/>
        <xdr:cNvSpPr/>
      </xdr:nvSpPr>
      <xdr:spPr>
        <a:xfrm>
          <a:off x="8699500" y="124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10134</xdr:rowOff>
    </xdr:from>
    <xdr:ext cx="534377" cy="259045"/>
    <xdr:sp macro="" textlink="">
      <xdr:nvSpPr>
        <xdr:cNvPr id="413" name="テキスト ボックス 412"/>
        <xdr:cNvSpPr txBox="1"/>
      </xdr:nvSpPr>
      <xdr:spPr>
        <a:xfrm>
          <a:off x="8483111" y="1218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87414</xdr:rowOff>
    </xdr:from>
    <xdr:to>
      <xdr:col>41</xdr:col>
      <xdr:colOff>101600</xdr:colOff>
      <xdr:row>71</xdr:row>
      <xdr:rowOff>17564</xdr:rowOff>
    </xdr:to>
    <xdr:sp macro="" textlink="">
      <xdr:nvSpPr>
        <xdr:cNvPr id="414" name="楕円 413"/>
        <xdr:cNvSpPr/>
      </xdr:nvSpPr>
      <xdr:spPr>
        <a:xfrm>
          <a:off x="7810500" y="120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34091</xdr:rowOff>
    </xdr:from>
    <xdr:ext cx="534377" cy="259045"/>
    <xdr:sp macro="" textlink="">
      <xdr:nvSpPr>
        <xdr:cNvPr id="415" name="テキスト ボックス 414"/>
        <xdr:cNvSpPr txBox="1"/>
      </xdr:nvSpPr>
      <xdr:spPr>
        <a:xfrm>
          <a:off x="7594111" y="1186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154622</xdr:rowOff>
    </xdr:from>
    <xdr:to>
      <xdr:col>36</xdr:col>
      <xdr:colOff>165100</xdr:colOff>
      <xdr:row>70</xdr:row>
      <xdr:rowOff>84772</xdr:rowOff>
    </xdr:to>
    <xdr:sp macro="" textlink="">
      <xdr:nvSpPr>
        <xdr:cNvPr id="416" name="楕円 415"/>
        <xdr:cNvSpPr/>
      </xdr:nvSpPr>
      <xdr:spPr>
        <a:xfrm>
          <a:off x="6921500" y="119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101299</xdr:rowOff>
    </xdr:from>
    <xdr:ext cx="534377" cy="259045"/>
    <xdr:sp macro="" textlink="">
      <xdr:nvSpPr>
        <xdr:cNvPr id="417" name="テキスト ボックス 416"/>
        <xdr:cNvSpPr txBox="1"/>
      </xdr:nvSpPr>
      <xdr:spPr>
        <a:xfrm>
          <a:off x="6705111" y="1175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6" name="テキスト ボックス 42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8" name="テキスト ボックス 42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0" name="テキスト ボックス 42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2" name="テキスト ボックス 43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4" name="テキスト ボックス 43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6" name="テキスト ボックス 43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164198</xdr:rowOff>
    </xdr:from>
    <xdr:to>
      <xdr:col>54</xdr:col>
      <xdr:colOff>189865</xdr:colOff>
      <xdr:row>95</xdr:row>
      <xdr:rowOff>75082</xdr:rowOff>
    </xdr:to>
    <xdr:cxnSp macro="">
      <xdr:nvCxnSpPr>
        <xdr:cNvPr id="440" name="直線コネクタ 439"/>
        <xdr:cNvCxnSpPr/>
      </xdr:nvCxnSpPr>
      <xdr:spPr>
        <a:xfrm flipV="1">
          <a:off x="10475595" y="15423248"/>
          <a:ext cx="1270" cy="939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78909</xdr:rowOff>
    </xdr:from>
    <xdr:ext cx="534377" cy="259045"/>
    <xdr:sp macro="" textlink="">
      <xdr:nvSpPr>
        <xdr:cNvPr id="441" name="土木費最小値テキスト"/>
        <xdr:cNvSpPr txBox="1"/>
      </xdr:nvSpPr>
      <xdr:spPr>
        <a:xfrm>
          <a:off x="10528300" y="163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75082</xdr:rowOff>
    </xdr:from>
    <xdr:to>
      <xdr:col>55</xdr:col>
      <xdr:colOff>88900</xdr:colOff>
      <xdr:row>95</xdr:row>
      <xdr:rowOff>75082</xdr:rowOff>
    </xdr:to>
    <xdr:cxnSp macro="">
      <xdr:nvCxnSpPr>
        <xdr:cNvPr id="442" name="直線コネクタ 441"/>
        <xdr:cNvCxnSpPr/>
      </xdr:nvCxnSpPr>
      <xdr:spPr>
        <a:xfrm>
          <a:off x="10388600" y="1636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110875</xdr:rowOff>
    </xdr:from>
    <xdr:ext cx="599010" cy="259045"/>
    <xdr:sp macro="" textlink="">
      <xdr:nvSpPr>
        <xdr:cNvPr id="443" name="土木費最大値テキスト"/>
        <xdr:cNvSpPr txBox="1"/>
      </xdr:nvSpPr>
      <xdr:spPr>
        <a:xfrm>
          <a:off x="10528300" y="1519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164198</xdr:rowOff>
    </xdr:from>
    <xdr:to>
      <xdr:col>55</xdr:col>
      <xdr:colOff>88900</xdr:colOff>
      <xdr:row>89</xdr:row>
      <xdr:rowOff>164198</xdr:rowOff>
    </xdr:to>
    <xdr:cxnSp macro="">
      <xdr:nvCxnSpPr>
        <xdr:cNvPr id="444" name="直線コネクタ 443"/>
        <xdr:cNvCxnSpPr/>
      </xdr:nvCxnSpPr>
      <xdr:spPr>
        <a:xfrm>
          <a:off x="10388600" y="1542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164198</xdr:rowOff>
    </xdr:from>
    <xdr:to>
      <xdr:col>55</xdr:col>
      <xdr:colOff>0</xdr:colOff>
      <xdr:row>92</xdr:row>
      <xdr:rowOff>156159</xdr:rowOff>
    </xdr:to>
    <xdr:cxnSp macro="">
      <xdr:nvCxnSpPr>
        <xdr:cNvPr id="445" name="直線コネクタ 444"/>
        <xdr:cNvCxnSpPr/>
      </xdr:nvCxnSpPr>
      <xdr:spPr>
        <a:xfrm flipV="1">
          <a:off x="9639300" y="15423248"/>
          <a:ext cx="838200" cy="5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47896</xdr:rowOff>
    </xdr:from>
    <xdr:ext cx="599010" cy="259045"/>
    <xdr:sp macro="" textlink="">
      <xdr:nvSpPr>
        <xdr:cNvPr id="446" name="土木費平均値テキスト"/>
        <xdr:cNvSpPr txBox="1"/>
      </xdr:nvSpPr>
      <xdr:spPr>
        <a:xfrm>
          <a:off x="10528300" y="15821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69469</xdr:rowOff>
    </xdr:from>
    <xdr:to>
      <xdr:col>55</xdr:col>
      <xdr:colOff>50800</xdr:colOff>
      <xdr:row>92</xdr:row>
      <xdr:rowOff>171069</xdr:rowOff>
    </xdr:to>
    <xdr:sp macro="" textlink="">
      <xdr:nvSpPr>
        <xdr:cNvPr id="447" name="フローチャート: 判断 446"/>
        <xdr:cNvSpPr/>
      </xdr:nvSpPr>
      <xdr:spPr>
        <a:xfrm>
          <a:off x="10426700" y="15842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156159</xdr:rowOff>
    </xdr:from>
    <xdr:to>
      <xdr:col>50</xdr:col>
      <xdr:colOff>114300</xdr:colOff>
      <xdr:row>93</xdr:row>
      <xdr:rowOff>144235</xdr:rowOff>
    </xdr:to>
    <xdr:cxnSp macro="">
      <xdr:nvCxnSpPr>
        <xdr:cNvPr id="448" name="直線コネクタ 447"/>
        <xdr:cNvCxnSpPr/>
      </xdr:nvCxnSpPr>
      <xdr:spPr>
        <a:xfrm flipV="1">
          <a:off x="8750300" y="15929559"/>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38836</xdr:rowOff>
    </xdr:from>
    <xdr:to>
      <xdr:col>50</xdr:col>
      <xdr:colOff>165100</xdr:colOff>
      <xdr:row>95</xdr:row>
      <xdr:rowOff>140436</xdr:rowOff>
    </xdr:to>
    <xdr:sp macro="" textlink="">
      <xdr:nvSpPr>
        <xdr:cNvPr id="449" name="フローチャート: 判断 448"/>
        <xdr:cNvSpPr/>
      </xdr:nvSpPr>
      <xdr:spPr>
        <a:xfrm>
          <a:off x="9588500" y="1632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131563</xdr:rowOff>
    </xdr:from>
    <xdr:ext cx="534377" cy="259045"/>
    <xdr:sp macro="" textlink="">
      <xdr:nvSpPr>
        <xdr:cNvPr id="450" name="テキスト ボックス 449"/>
        <xdr:cNvSpPr txBox="1"/>
      </xdr:nvSpPr>
      <xdr:spPr>
        <a:xfrm>
          <a:off x="9359411" y="164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101219</xdr:rowOff>
    </xdr:from>
    <xdr:to>
      <xdr:col>45</xdr:col>
      <xdr:colOff>177800</xdr:colOff>
      <xdr:row>93</xdr:row>
      <xdr:rowOff>144235</xdr:rowOff>
    </xdr:to>
    <xdr:cxnSp macro="">
      <xdr:nvCxnSpPr>
        <xdr:cNvPr id="451" name="直線コネクタ 450"/>
        <xdr:cNvCxnSpPr/>
      </xdr:nvCxnSpPr>
      <xdr:spPr>
        <a:xfrm>
          <a:off x="7861300" y="15874619"/>
          <a:ext cx="889000" cy="2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37503</xdr:rowOff>
    </xdr:from>
    <xdr:to>
      <xdr:col>46</xdr:col>
      <xdr:colOff>38100</xdr:colOff>
      <xdr:row>94</xdr:row>
      <xdr:rowOff>139103</xdr:rowOff>
    </xdr:to>
    <xdr:sp macro="" textlink="">
      <xdr:nvSpPr>
        <xdr:cNvPr id="452" name="フローチャート: 判断 451"/>
        <xdr:cNvSpPr/>
      </xdr:nvSpPr>
      <xdr:spPr>
        <a:xfrm>
          <a:off x="8699500" y="161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130230</xdr:rowOff>
    </xdr:from>
    <xdr:ext cx="599010" cy="259045"/>
    <xdr:sp macro="" textlink="">
      <xdr:nvSpPr>
        <xdr:cNvPr id="453" name="テキスト ボックス 452"/>
        <xdr:cNvSpPr txBox="1"/>
      </xdr:nvSpPr>
      <xdr:spPr>
        <a:xfrm>
          <a:off x="8450795" y="1624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101219</xdr:rowOff>
    </xdr:from>
    <xdr:to>
      <xdr:col>41</xdr:col>
      <xdr:colOff>50800</xdr:colOff>
      <xdr:row>93</xdr:row>
      <xdr:rowOff>78473</xdr:rowOff>
    </xdr:to>
    <xdr:cxnSp macro="">
      <xdr:nvCxnSpPr>
        <xdr:cNvPr id="454" name="直線コネクタ 453"/>
        <xdr:cNvCxnSpPr/>
      </xdr:nvCxnSpPr>
      <xdr:spPr>
        <a:xfrm flipV="1">
          <a:off x="6972300" y="15874619"/>
          <a:ext cx="889000" cy="1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170892</xdr:rowOff>
    </xdr:from>
    <xdr:to>
      <xdr:col>41</xdr:col>
      <xdr:colOff>101600</xdr:colOff>
      <xdr:row>94</xdr:row>
      <xdr:rowOff>101042</xdr:rowOff>
    </xdr:to>
    <xdr:sp macro="" textlink="">
      <xdr:nvSpPr>
        <xdr:cNvPr id="455" name="フローチャート: 判断 454"/>
        <xdr:cNvSpPr/>
      </xdr:nvSpPr>
      <xdr:spPr>
        <a:xfrm>
          <a:off x="7810500" y="1611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92169</xdr:rowOff>
    </xdr:from>
    <xdr:ext cx="599010" cy="259045"/>
    <xdr:sp macro="" textlink="">
      <xdr:nvSpPr>
        <xdr:cNvPr id="456" name="テキスト ボックス 455"/>
        <xdr:cNvSpPr txBox="1"/>
      </xdr:nvSpPr>
      <xdr:spPr>
        <a:xfrm>
          <a:off x="7561795" y="1620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168872</xdr:rowOff>
    </xdr:from>
    <xdr:to>
      <xdr:col>36</xdr:col>
      <xdr:colOff>165100</xdr:colOff>
      <xdr:row>98</xdr:row>
      <xdr:rowOff>99022</xdr:rowOff>
    </xdr:to>
    <xdr:sp macro="" textlink="">
      <xdr:nvSpPr>
        <xdr:cNvPr id="457" name="フローチャート: 判断 456"/>
        <xdr:cNvSpPr/>
      </xdr:nvSpPr>
      <xdr:spPr>
        <a:xfrm>
          <a:off x="6921500" y="167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90149</xdr:rowOff>
    </xdr:from>
    <xdr:ext cx="534377" cy="259045"/>
    <xdr:sp macro="" textlink="">
      <xdr:nvSpPr>
        <xdr:cNvPr id="458" name="テキスト ボックス 457"/>
        <xdr:cNvSpPr txBox="1"/>
      </xdr:nvSpPr>
      <xdr:spPr>
        <a:xfrm>
          <a:off x="6705111" y="168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113398</xdr:rowOff>
    </xdr:from>
    <xdr:to>
      <xdr:col>55</xdr:col>
      <xdr:colOff>50800</xdr:colOff>
      <xdr:row>90</xdr:row>
      <xdr:rowOff>43548</xdr:rowOff>
    </xdr:to>
    <xdr:sp macro="" textlink="">
      <xdr:nvSpPr>
        <xdr:cNvPr id="464" name="楕円 463"/>
        <xdr:cNvSpPr/>
      </xdr:nvSpPr>
      <xdr:spPr>
        <a:xfrm>
          <a:off x="10426700" y="1537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66425</xdr:rowOff>
    </xdr:from>
    <xdr:ext cx="599010" cy="259045"/>
    <xdr:sp macro="" textlink="">
      <xdr:nvSpPr>
        <xdr:cNvPr id="465" name="土木費該当値テキスト"/>
        <xdr:cNvSpPr txBox="1"/>
      </xdr:nvSpPr>
      <xdr:spPr>
        <a:xfrm>
          <a:off x="10528300" y="1532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105359</xdr:rowOff>
    </xdr:from>
    <xdr:to>
      <xdr:col>50</xdr:col>
      <xdr:colOff>165100</xdr:colOff>
      <xdr:row>93</xdr:row>
      <xdr:rowOff>35509</xdr:rowOff>
    </xdr:to>
    <xdr:sp macro="" textlink="">
      <xdr:nvSpPr>
        <xdr:cNvPr id="466" name="楕円 465"/>
        <xdr:cNvSpPr/>
      </xdr:nvSpPr>
      <xdr:spPr>
        <a:xfrm>
          <a:off x="9588500" y="158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91</xdr:row>
      <xdr:rowOff>52036</xdr:rowOff>
    </xdr:from>
    <xdr:ext cx="599010" cy="259045"/>
    <xdr:sp macro="" textlink="">
      <xdr:nvSpPr>
        <xdr:cNvPr id="467" name="テキスト ボックス 466"/>
        <xdr:cNvSpPr txBox="1"/>
      </xdr:nvSpPr>
      <xdr:spPr>
        <a:xfrm>
          <a:off x="9327095" y="1565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93435</xdr:rowOff>
    </xdr:from>
    <xdr:to>
      <xdr:col>46</xdr:col>
      <xdr:colOff>38100</xdr:colOff>
      <xdr:row>94</xdr:row>
      <xdr:rowOff>23585</xdr:rowOff>
    </xdr:to>
    <xdr:sp macro="" textlink="">
      <xdr:nvSpPr>
        <xdr:cNvPr id="468" name="楕円 467"/>
        <xdr:cNvSpPr/>
      </xdr:nvSpPr>
      <xdr:spPr>
        <a:xfrm>
          <a:off x="8699500" y="160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40112</xdr:rowOff>
    </xdr:from>
    <xdr:ext cx="599010" cy="259045"/>
    <xdr:sp macro="" textlink="">
      <xdr:nvSpPr>
        <xdr:cNvPr id="469" name="テキスト ボックス 468"/>
        <xdr:cNvSpPr txBox="1"/>
      </xdr:nvSpPr>
      <xdr:spPr>
        <a:xfrm>
          <a:off x="8450795" y="1581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50419</xdr:rowOff>
    </xdr:from>
    <xdr:to>
      <xdr:col>41</xdr:col>
      <xdr:colOff>101600</xdr:colOff>
      <xdr:row>92</xdr:row>
      <xdr:rowOff>152019</xdr:rowOff>
    </xdr:to>
    <xdr:sp macro="" textlink="">
      <xdr:nvSpPr>
        <xdr:cNvPr id="470" name="楕円 469"/>
        <xdr:cNvSpPr/>
      </xdr:nvSpPr>
      <xdr:spPr>
        <a:xfrm>
          <a:off x="7810500" y="158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168546</xdr:rowOff>
    </xdr:from>
    <xdr:ext cx="599010" cy="259045"/>
    <xdr:sp macro="" textlink="">
      <xdr:nvSpPr>
        <xdr:cNvPr id="471" name="テキスト ボックス 470"/>
        <xdr:cNvSpPr txBox="1"/>
      </xdr:nvSpPr>
      <xdr:spPr>
        <a:xfrm>
          <a:off x="7561795" y="1559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27673</xdr:rowOff>
    </xdr:from>
    <xdr:to>
      <xdr:col>36</xdr:col>
      <xdr:colOff>165100</xdr:colOff>
      <xdr:row>93</xdr:row>
      <xdr:rowOff>129273</xdr:rowOff>
    </xdr:to>
    <xdr:sp macro="" textlink="">
      <xdr:nvSpPr>
        <xdr:cNvPr id="472" name="楕円 471"/>
        <xdr:cNvSpPr/>
      </xdr:nvSpPr>
      <xdr:spPr>
        <a:xfrm>
          <a:off x="6921500" y="159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145800</xdr:rowOff>
    </xdr:from>
    <xdr:ext cx="599010" cy="259045"/>
    <xdr:sp macro="" textlink="">
      <xdr:nvSpPr>
        <xdr:cNvPr id="473" name="テキスト ボックス 472"/>
        <xdr:cNvSpPr txBox="1"/>
      </xdr:nvSpPr>
      <xdr:spPr>
        <a:xfrm>
          <a:off x="6672795" y="1574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5" name="正方形/長方形 47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6" name="正方形/長方形 47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7" name="正方形/長方形 47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8" name="正方形/長方形 47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2" name="テキスト ボックス 48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4" name="テキスト ボックス 48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96593</xdr:rowOff>
    </xdr:from>
    <xdr:to>
      <xdr:col>85</xdr:col>
      <xdr:colOff>126364</xdr:colOff>
      <xdr:row>39</xdr:row>
      <xdr:rowOff>165173</xdr:rowOff>
    </xdr:to>
    <xdr:cxnSp macro="">
      <xdr:nvCxnSpPr>
        <xdr:cNvPr id="498" name="直線コネクタ 497"/>
        <xdr:cNvCxnSpPr/>
      </xdr:nvCxnSpPr>
      <xdr:spPr>
        <a:xfrm flipV="1">
          <a:off x="16317595" y="6268793"/>
          <a:ext cx="1269" cy="582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169000</xdr:rowOff>
    </xdr:from>
    <xdr:ext cx="534377" cy="259045"/>
    <xdr:sp macro="" textlink="">
      <xdr:nvSpPr>
        <xdr:cNvPr id="499" name="警察費最小値テキスト"/>
        <xdr:cNvSpPr txBox="1"/>
      </xdr:nvSpPr>
      <xdr:spPr>
        <a:xfrm>
          <a:off x="16370300" y="68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165173</xdr:rowOff>
    </xdr:from>
    <xdr:to>
      <xdr:col>86</xdr:col>
      <xdr:colOff>25400</xdr:colOff>
      <xdr:row>39</xdr:row>
      <xdr:rowOff>165173</xdr:rowOff>
    </xdr:to>
    <xdr:cxnSp macro="">
      <xdr:nvCxnSpPr>
        <xdr:cNvPr id="500" name="直線コネクタ 499"/>
        <xdr:cNvCxnSpPr/>
      </xdr:nvCxnSpPr>
      <xdr:spPr>
        <a:xfrm>
          <a:off x="16230600" y="685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43270</xdr:rowOff>
    </xdr:from>
    <xdr:ext cx="534377" cy="259045"/>
    <xdr:sp macro="" textlink="">
      <xdr:nvSpPr>
        <xdr:cNvPr id="501" name="警察費最大値テキスト"/>
        <xdr:cNvSpPr txBox="1"/>
      </xdr:nvSpPr>
      <xdr:spPr>
        <a:xfrm>
          <a:off x="16370300" y="604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96593</xdr:rowOff>
    </xdr:from>
    <xdr:to>
      <xdr:col>86</xdr:col>
      <xdr:colOff>25400</xdr:colOff>
      <xdr:row>36</xdr:row>
      <xdr:rowOff>96593</xdr:rowOff>
    </xdr:to>
    <xdr:cxnSp macro="">
      <xdr:nvCxnSpPr>
        <xdr:cNvPr id="502" name="直線コネクタ 501"/>
        <xdr:cNvCxnSpPr/>
      </xdr:nvCxnSpPr>
      <xdr:spPr>
        <a:xfrm>
          <a:off x="16230600" y="626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102144</xdr:rowOff>
    </xdr:from>
    <xdr:to>
      <xdr:col>85</xdr:col>
      <xdr:colOff>127000</xdr:colOff>
      <xdr:row>36</xdr:row>
      <xdr:rowOff>129576</xdr:rowOff>
    </xdr:to>
    <xdr:cxnSp macro="">
      <xdr:nvCxnSpPr>
        <xdr:cNvPr id="503" name="直線コネクタ 502"/>
        <xdr:cNvCxnSpPr/>
      </xdr:nvCxnSpPr>
      <xdr:spPr>
        <a:xfrm flipV="1">
          <a:off x="15481300" y="6274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22587</xdr:rowOff>
    </xdr:from>
    <xdr:ext cx="534377" cy="259045"/>
    <xdr:sp macro="" textlink="">
      <xdr:nvSpPr>
        <xdr:cNvPr id="504" name="警察費平均値テキスト"/>
        <xdr:cNvSpPr txBox="1"/>
      </xdr:nvSpPr>
      <xdr:spPr>
        <a:xfrm>
          <a:off x="16370300" y="636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44160</xdr:rowOff>
    </xdr:from>
    <xdr:to>
      <xdr:col>85</xdr:col>
      <xdr:colOff>177800</xdr:colOff>
      <xdr:row>37</xdr:row>
      <xdr:rowOff>145760</xdr:rowOff>
    </xdr:to>
    <xdr:sp macro="" textlink="">
      <xdr:nvSpPr>
        <xdr:cNvPr id="505" name="フローチャート: 判断 504"/>
        <xdr:cNvSpPr/>
      </xdr:nvSpPr>
      <xdr:spPr>
        <a:xfrm>
          <a:off x="16268700" y="638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129576</xdr:rowOff>
    </xdr:from>
    <xdr:to>
      <xdr:col>81</xdr:col>
      <xdr:colOff>50800</xdr:colOff>
      <xdr:row>38</xdr:row>
      <xdr:rowOff>151783</xdr:rowOff>
    </xdr:to>
    <xdr:cxnSp macro="">
      <xdr:nvCxnSpPr>
        <xdr:cNvPr id="506" name="直線コネクタ 505"/>
        <xdr:cNvCxnSpPr/>
      </xdr:nvCxnSpPr>
      <xdr:spPr>
        <a:xfrm flipV="1">
          <a:off x="14592300" y="6301776"/>
          <a:ext cx="889000" cy="3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137559</xdr:rowOff>
    </xdr:from>
    <xdr:to>
      <xdr:col>81</xdr:col>
      <xdr:colOff>101600</xdr:colOff>
      <xdr:row>38</xdr:row>
      <xdr:rowOff>67709</xdr:rowOff>
    </xdr:to>
    <xdr:sp macro="" textlink="">
      <xdr:nvSpPr>
        <xdr:cNvPr id="507" name="フローチャート: 判断 506"/>
        <xdr:cNvSpPr/>
      </xdr:nvSpPr>
      <xdr:spPr>
        <a:xfrm>
          <a:off x="15430500" y="64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58836</xdr:rowOff>
    </xdr:from>
    <xdr:ext cx="534377" cy="259045"/>
    <xdr:sp macro="" textlink="">
      <xdr:nvSpPr>
        <xdr:cNvPr id="508" name="テキスト ボックス 507"/>
        <xdr:cNvSpPr txBox="1"/>
      </xdr:nvSpPr>
      <xdr:spPr>
        <a:xfrm>
          <a:off x="15201411" y="657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97572</xdr:rowOff>
    </xdr:from>
    <xdr:to>
      <xdr:col>76</xdr:col>
      <xdr:colOff>114300</xdr:colOff>
      <xdr:row>38</xdr:row>
      <xdr:rowOff>151783</xdr:rowOff>
    </xdr:to>
    <xdr:cxnSp macro="">
      <xdr:nvCxnSpPr>
        <xdr:cNvPr id="509" name="直線コネクタ 508"/>
        <xdr:cNvCxnSpPr/>
      </xdr:nvCxnSpPr>
      <xdr:spPr>
        <a:xfrm>
          <a:off x="13703300" y="6269772"/>
          <a:ext cx="889000" cy="39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9543</xdr:rowOff>
    </xdr:from>
    <xdr:to>
      <xdr:col>76</xdr:col>
      <xdr:colOff>165100</xdr:colOff>
      <xdr:row>39</xdr:row>
      <xdr:rowOff>111143</xdr:rowOff>
    </xdr:to>
    <xdr:sp macro="" textlink="">
      <xdr:nvSpPr>
        <xdr:cNvPr id="510" name="フローチャート: 判断 509"/>
        <xdr:cNvSpPr/>
      </xdr:nvSpPr>
      <xdr:spPr>
        <a:xfrm>
          <a:off x="14541500" y="66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102270</xdr:rowOff>
    </xdr:from>
    <xdr:ext cx="534377" cy="259045"/>
    <xdr:sp macro="" textlink="">
      <xdr:nvSpPr>
        <xdr:cNvPr id="511" name="テキスト ボックス 510"/>
        <xdr:cNvSpPr txBox="1"/>
      </xdr:nvSpPr>
      <xdr:spPr>
        <a:xfrm>
          <a:off x="14325111" y="678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56098</xdr:rowOff>
    </xdr:from>
    <xdr:to>
      <xdr:col>71</xdr:col>
      <xdr:colOff>177800</xdr:colOff>
      <xdr:row>36</xdr:row>
      <xdr:rowOff>97572</xdr:rowOff>
    </xdr:to>
    <xdr:cxnSp macro="">
      <xdr:nvCxnSpPr>
        <xdr:cNvPr id="512" name="直線コネクタ 511"/>
        <xdr:cNvCxnSpPr/>
      </xdr:nvCxnSpPr>
      <xdr:spPr>
        <a:xfrm>
          <a:off x="12814300" y="5371048"/>
          <a:ext cx="889000" cy="89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79103</xdr:rowOff>
    </xdr:from>
    <xdr:to>
      <xdr:col>72</xdr:col>
      <xdr:colOff>38100</xdr:colOff>
      <xdr:row>38</xdr:row>
      <xdr:rowOff>9253</xdr:rowOff>
    </xdr:to>
    <xdr:sp macro="" textlink="">
      <xdr:nvSpPr>
        <xdr:cNvPr id="513" name="フローチャート: 判断 512"/>
        <xdr:cNvSpPr/>
      </xdr:nvSpPr>
      <xdr:spPr>
        <a:xfrm>
          <a:off x="13652500" y="642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380</xdr:rowOff>
    </xdr:from>
    <xdr:ext cx="534377" cy="259045"/>
    <xdr:sp macro="" textlink="">
      <xdr:nvSpPr>
        <xdr:cNvPr id="514" name="テキスト ボックス 513"/>
        <xdr:cNvSpPr txBox="1"/>
      </xdr:nvSpPr>
      <xdr:spPr>
        <a:xfrm>
          <a:off x="13436111" y="651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94125</xdr:rowOff>
    </xdr:from>
    <xdr:to>
      <xdr:col>67</xdr:col>
      <xdr:colOff>101600</xdr:colOff>
      <xdr:row>39</xdr:row>
      <xdr:rowOff>24275</xdr:rowOff>
    </xdr:to>
    <xdr:sp macro="" textlink="">
      <xdr:nvSpPr>
        <xdr:cNvPr id="515" name="フローチャート: 判断 514"/>
        <xdr:cNvSpPr/>
      </xdr:nvSpPr>
      <xdr:spPr>
        <a:xfrm>
          <a:off x="12763500" y="66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15402</xdr:rowOff>
    </xdr:from>
    <xdr:ext cx="534377" cy="259045"/>
    <xdr:sp macro="" textlink="">
      <xdr:nvSpPr>
        <xdr:cNvPr id="516" name="テキスト ボックス 515"/>
        <xdr:cNvSpPr txBox="1"/>
      </xdr:nvSpPr>
      <xdr:spPr>
        <a:xfrm>
          <a:off x="12547111" y="67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51344</xdr:rowOff>
    </xdr:from>
    <xdr:to>
      <xdr:col>85</xdr:col>
      <xdr:colOff>177800</xdr:colOff>
      <xdr:row>36</xdr:row>
      <xdr:rowOff>152944</xdr:rowOff>
    </xdr:to>
    <xdr:sp macro="" textlink="">
      <xdr:nvSpPr>
        <xdr:cNvPr id="522" name="楕円 521"/>
        <xdr:cNvSpPr/>
      </xdr:nvSpPr>
      <xdr:spPr>
        <a:xfrm>
          <a:off x="16268700" y="62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170269</xdr:rowOff>
    </xdr:from>
    <xdr:ext cx="534377" cy="259045"/>
    <xdr:sp macro="" textlink="">
      <xdr:nvSpPr>
        <xdr:cNvPr id="523" name="警察費該当値テキスト"/>
        <xdr:cNvSpPr txBox="1"/>
      </xdr:nvSpPr>
      <xdr:spPr>
        <a:xfrm>
          <a:off x="16370300" y="61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78776</xdr:rowOff>
    </xdr:from>
    <xdr:to>
      <xdr:col>81</xdr:col>
      <xdr:colOff>101600</xdr:colOff>
      <xdr:row>37</xdr:row>
      <xdr:rowOff>8926</xdr:rowOff>
    </xdr:to>
    <xdr:sp macro="" textlink="">
      <xdr:nvSpPr>
        <xdr:cNvPr id="524" name="楕円 523"/>
        <xdr:cNvSpPr/>
      </xdr:nvSpPr>
      <xdr:spPr>
        <a:xfrm>
          <a:off x="15430500" y="62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25453</xdr:rowOff>
    </xdr:from>
    <xdr:ext cx="534377" cy="259045"/>
    <xdr:sp macro="" textlink="">
      <xdr:nvSpPr>
        <xdr:cNvPr id="525" name="テキスト ボックス 524"/>
        <xdr:cNvSpPr txBox="1"/>
      </xdr:nvSpPr>
      <xdr:spPr>
        <a:xfrm>
          <a:off x="15201411" y="60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100983</xdr:rowOff>
    </xdr:from>
    <xdr:to>
      <xdr:col>76</xdr:col>
      <xdr:colOff>165100</xdr:colOff>
      <xdr:row>39</xdr:row>
      <xdr:rowOff>31133</xdr:rowOff>
    </xdr:to>
    <xdr:sp macro="" textlink="">
      <xdr:nvSpPr>
        <xdr:cNvPr id="526" name="楕円 525"/>
        <xdr:cNvSpPr/>
      </xdr:nvSpPr>
      <xdr:spPr>
        <a:xfrm>
          <a:off x="145415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47660</xdr:rowOff>
    </xdr:from>
    <xdr:ext cx="534377" cy="259045"/>
    <xdr:sp macro="" textlink="">
      <xdr:nvSpPr>
        <xdr:cNvPr id="527" name="テキスト ボックス 526"/>
        <xdr:cNvSpPr txBox="1"/>
      </xdr:nvSpPr>
      <xdr:spPr>
        <a:xfrm>
          <a:off x="14325111" y="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46772</xdr:rowOff>
    </xdr:from>
    <xdr:to>
      <xdr:col>72</xdr:col>
      <xdr:colOff>38100</xdr:colOff>
      <xdr:row>36</xdr:row>
      <xdr:rowOff>148372</xdr:rowOff>
    </xdr:to>
    <xdr:sp macro="" textlink="">
      <xdr:nvSpPr>
        <xdr:cNvPr id="528" name="楕円 527"/>
        <xdr:cNvSpPr/>
      </xdr:nvSpPr>
      <xdr:spPr>
        <a:xfrm>
          <a:off x="13652500" y="62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164899</xdr:rowOff>
    </xdr:from>
    <xdr:ext cx="534377" cy="259045"/>
    <xdr:sp macro="" textlink="">
      <xdr:nvSpPr>
        <xdr:cNvPr id="529" name="テキスト ボックス 528"/>
        <xdr:cNvSpPr txBox="1"/>
      </xdr:nvSpPr>
      <xdr:spPr>
        <a:xfrm>
          <a:off x="13436111" y="59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5298</xdr:rowOff>
    </xdr:from>
    <xdr:to>
      <xdr:col>67</xdr:col>
      <xdr:colOff>101600</xdr:colOff>
      <xdr:row>31</xdr:row>
      <xdr:rowOff>106898</xdr:rowOff>
    </xdr:to>
    <xdr:sp macro="" textlink="">
      <xdr:nvSpPr>
        <xdr:cNvPr id="530" name="楕円 529"/>
        <xdr:cNvSpPr/>
      </xdr:nvSpPr>
      <xdr:spPr>
        <a:xfrm>
          <a:off x="12763500" y="53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123425</xdr:rowOff>
    </xdr:from>
    <xdr:ext cx="534377" cy="259045"/>
    <xdr:sp macro="" textlink="">
      <xdr:nvSpPr>
        <xdr:cNvPr id="531" name="テキスト ボックス 530"/>
        <xdr:cNvSpPr txBox="1"/>
      </xdr:nvSpPr>
      <xdr:spPr>
        <a:xfrm>
          <a:off x="12547111" y="50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60</xdr:row>
      <xdr:rowOff>111777</xdr:rowOff>
    </xdr:from>
    <xdr:ext cx="595419" cy="259045"/>
    <xdr:sp macro="" textlink="">
      <xdr:nvSpPr>
        <xdr:cNvPr id="540" name="テキスト ボックス 539"/>
        <xdr:cNvSpPr txBox="1"/>
      </xdr:nvSpPr>
      <xdr:spPr>
        <a:xfrm>
          <a:off x="11850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1" name="直線コネクタ 540"/>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54627</xdr:rowOff>
    </xdr:from>
    <xdr:ext cx="595419" cy="259045"/>
    <xdr:sp macro="" textlink="">
      <xdr:nvSpPr>
        <xdr:cNvPr id="542" name="テキスト ボックス 541"/>
        <xdr:cNvSpPr txBox="1"/>
      </xdr:nvSpPr>
      <xdr:spPr>
        <a:xfrm>
          <a:off x="11850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4" name="テキスト ボックス 54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45" name="直線コネクタ 54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46" name="テキスト ボックス 545"/>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8" name="テキスト ボックス 54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68376</xdr:rowOff>
    </xdr:from>
    <xdr:to>
      <xdr:col>85</xdr:col>
      <xdr:colOff>126364</xdr:colOff>
      <xdr:row>58</xdr:row>
      <xdr:rowOff>151244</xdr:rowOff>
    </xdr:to>
    <xdr:cxnSp macro="">
      <xdr:nvCxnSpPr>
        <xdr:cNvPr id="550" name="直線コネクタ 549"/>
        <xdr:cNvCxnSpPr/>
      </xdr:nvCxnSpPr>
      <xdr:spPr>
        <a:xfrm flipV="1">
          <a:off x="16317595" y="8983776"/>
          <a:ext cx="1269" cy="1111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155071</xdr:rowOff>
    </xdr:from>
    <xdr:ext cx="599010" cy="259045"/>
    <xdr:sp macro="" textlink="">
      <xdr:nvSpPr>
        <xdr:cNvPr id="551" name="教育費最小値テキスト"/>
        <xdr:cNvSpPr txBox="1"/>
      </xdr:nvSpPr>
      <xdr:spPr>
        <a:xfrm>
          <a:off x="16370300" y="1009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151244</xdr:rowOff>
    </xdr:from>
    <xdr:to>
      <xdr:col>86</xdr:col>
      <xdr:colOff>25400</xdr:colOff>
      <xdr:row>58</xdr:row>
      <xdr:rowOff>151244</xdr:rowOff>
    </xdr:to>
    <xdr:cxnSp macro="">
      <xdr:nvCxnSpPr>
        <xdr:cNvPr id="552" name="直線コネクタ 551"/>
        <xdr:cNvCxnSpPr/>
      </xdr:nvCxnSpPr>
      <xdr:spPr>
        <a:xfrm>
          <a:off x="16230600" y="10095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15053</xdr:rowOff>
    </xdr:from>
    <xdr:ext cx="599010" cy="259045"/>
    <xdr:sp macro="" textlink="">
      <xdr:nvSpPr>
        <xdr:cNvPr id="553" name="教育費最大値テキスト"/>
        <xdr:cNvSpPr txBox="1"/>
      </xdr:nvSpPr>
      <xdr:spPr>
        <a:xfrm>
          <a:off x="16370300" y="875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68376</xdr:rowOff>
    </xdr:from>
    <xdr:to>
      <xdr:col>86</xdr:col>
      <xdr:colOff>25400</xdr:colOff>
      <xdr:row>52</xdr:row>
      <xdr:rowOff>68376</xdr:rowOff>
    </xdr:to>
    <xdr:cxnSp macro="">
      <xdr:nvCxnSpPr>
        <xdr:cNvPr id="554" name="直線コネクタ 553"/>
        <xdr:cNvCxnSpPr/>
      </xdr:nvCxnSpPr>
      <xdr:spPr>
        <a:xfrm>
          <a:off x="16230600" y="898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126041</xdr:rowOff>
    </xdr:from>
    <xdr:to>
      <xdr:col>85</xdr:col>
      <xdr:colOff>127000</xdr:colOff>
      <xdr:row>53</xdr:row>
      <xdr:rowOff>197</xdr:rowOff>
    </xdr:to>
    <xdr:cxnSp macro="">
      <xdr:nvCxnSpPr>
        <xdr:cNvPr id="555" name="直線コネクタ 554"/>
        <xdr:cNvCxnSpPr/>
      </xdr:nvCxnSpPr>
      <xdr:spPr>
        <a:xfrm>
          <a:off x="15481300" y="9041441"/>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9034</xdr:rowOff>
    </xdr:from>
    <xdr:ext cx="599010" cy="259045"/>
    <xdr:sp macro="" textlink="">
      <xdr:nvSpPr>
        <xdr:cNvPr id="556" name="教育費平均値テキスト"/>
        <xdr:cNvSpPr txBox="1"/>
      </xdr:nvSpPr>
      <xdr:spPr>
        <a:xfrm>
          <a:off x="16370300" y="9267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30607</xdr:rowOff>
    </xdr:from>
    <xdr:to>
      <xdr:col>85</xdr:col>
      <xdr:colOff>177800</xdr:colOff>
      <xdr:row>54</xdr:row>
      <xdr:rowOff>132207</xdr:rowOff>
    </xdr:to>
    <xdr:sp macro="" textlink="">
      <xdr:nvSpPr>
        <xdr:cNvPr id="557" name="フローチャート: 判断 556"/>
        <xdr:cNvSpPr/>
      </xdr:nvSpPr>
      <xdr:spPr>
        <a:xfrm>
          <a:off x="16268700" y="92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153473</xdr:rowOff>
    </xdr:from>
    <xdr:to>
      <xdr:col>81</xdr:col>
      <xdr:colOff>50800</xdr:colOff>
      <xdr:row>52</xdr:row>
      <xdr:rowOff>126041</xdr:rowOff>
    </xdr:to>
    <xdr:cxnSp macro="">
      <xdr:nvCxnSpPr>
        <xdr:cNvPr id="558" name="直線コネクタ 557"/>
        <xdr:cNvCxnSpPr/>
      </xdr:nvCxnSpPr>
      <xdr:spPr>
        <a:xfrm>
          <a:off x="14592300" y="8897423"/>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11005</xdr:rowOff>
    </xdr:from>
    <xdr:to>
      <xdr:col>81</xdr:col>
      <xdr:colOff>101600</xdr:colOff>
      <xdr:row>54</xdr:row>
      <xdr:rowOff>112605</xdr:rowOff>
    </xdr:to>
    <xdr:sp macro="" textlink="">
      <xdr:nvSpPr>
        <xdr:cNvPr id="559" name="フローチャート: 判断 558"/>
        <xdr:cNvSpPr/>
      </xdr:nvSpPr>
      <xdr:spPr>
        <a:xfrm>
          <a:off x="15430500" y="926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103732</xdr:rowOff>
    </xdr:from>
    <xdr:ext cx="599010" cy="259045"/>
    <xdr:sp macro="" textlink="">
      <xdr:nvSpPr>
        <xdr:cNvPr id="560" name="テキスト ボックス 559"/>
        <xdr:cNvSpPr txBox="1"/>
      </xdr:nvSpPr>
      <xdr:spPr>
        <a:xfrm>
          <a:off x="15169095" y="936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153473</xdr:rowOff>
    </xdr:from>
    <xdr:to>
      <xdr:col>76</xdr:col>
      <xdr:colOff>114300</xdr:colOff>
      <xdr:row>52</xdr:row>
      <xdr:rowOff>142386</xdr:rowOff>
    </xdr:to>
    <xdr:cxnSp macro="">
      <xdr:nvCxnSpPr>
        <xdr:cNvPr id="561" name="直線コネクタ 560"/>
        <xdr:cNvCxnSpPr/>
      </xdr:nvCxnSpPr>
      <xdr:spPr>
        <a:xfrm flipV="1">
          <a:off x="13703300" y="8897423"/>
          <a:ext cx="889000" cy="1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131248</xdr:rowOff>
    </xdr:from>
    <xdr:to>
      <xdr:col>76</xdr:col>
      <xdr:colOff>165100</xdr:colOff>
      <xdr:row>52</xdr:row>
      <xdr:rowOff>61398</xdr:rowOff>
    </xdr:to>
    <xdr:sp macro="" textlink="">
      <xdr:nvSpPr>
        <xdr:cNvPr id="562" name="フローチャート: 判断 561"/>
        <xdr:cNvSpPr/>
      </xdr:nvSpPr>
      <xdr:spPr>
        <a:xfrm>
          <a:off x="14541500" y="88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52525</xdr:rowOff>
    </xdr:from>
    <xdr:ext cx="599010" cy="259045"/>
    <xdr:sp macro="" textlink="">
      <xdr:nvSpPr>
        <xdr:cNvPr id="563" name="テキスト ボックス 562"/>
        <xdr:cNvSpPr txBox="1"/>
      </xdr:nvSpPr>
      <xdr:spPr>
        <a:xfrm>
          <a:off x="14292795" y="896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142386</xdr:rowOff>
    </xdr:from>
    <xdr:to>
      <xdr:col>71</xdr:col>
      <xdr:colOff>177800</xdr:colOff>
      <xdr:row>53</xdr:row>
      <xdr:rowOff>121469</xdr:rowOff>
    </xdr:to>
    <xdr:cxnSp macro="">
      <xdr:nvCxnSpPr>
        <xdr:cNvPr id="564" name="直線コネクタ 563"/>
        <xdr:cNvCxnSpPr/>
      </xdr:nvCxnSpPr>
      <xdr:spPr>
        <a:xfrm flipV="1">
          <a:off x="12814300" y="9057786"/>
          <a:ext cx="889000" cy="15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114446</xdr:rowOff>
    </xdr:from>
    <xdr:to>
      <xdr:col>72</xdr:col>
      <xdr:colOff>38100</xdr:colOff>
      <xdr:row>53</xdr:row>
      <xdr:rowOff>44596</xdr:rowOff>
    </xdr:to>
    <xdr:sp macro="" textlink="">
      <xdr:nvSpPr>
        <xdr:cNvPr id="565" name="フローチャート: 判断 564"/>
        <xdr:cNvSpPr/>
      </xdr:nvSpPr>
      <xdr:spPr>
        <a:xfrm>
          <a:off x="13652500" y="902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35723</xdr:rowOff>
    </xdr:from>
    <xdr:ext cx="599010" cy="259045"/>
    <xdr:sp macro="" textlink="">
      <xdr:nvSpPr>
        <xdr:cNvPr id="566" name="テキスト ボックス 565"/>
        <xdr:cNvSpPr txBox="1"/>
      </xdr:nvSpPr>
      <xdr:spPr>
        <a:xfrm>
          <a:off x="13403795" y="912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20206</xdr:rowOff>
    </xdr:from>
    <xdr:to>
      <xdr:col>67</xdr:col>
      <xdr:colOff>101600</xdr:colOff>
      <xdr:row>56</xdr:row>
      <xdr:rowOff>121806</xdr:rowOff>
    </xdr:to>
    <xdr:sp macro="" textlink="">
      <xdr:nvSpPr>
        <xdr:cNvPr id="567" name="フローチャート: 判断 566"/>
        <xdr:cNvSpPr/>
      </xdr:nvSpPr>
      <xdr:spPr>
        <a:xfrm>
          <a:off x="12763500" y="96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112933</xdr:rowOff>
    </xdr:from>
    <xdr:ext cx="599010" cy="259045"/>
    <xdr:sp macro="" textlink="">
      <xdr:nvSpPr>
        <xdr:cNvPr id="568" name="テキスト ボックス 567"/>
        <xdr:cNvSpPr txBox="1"/>
      </xdr:nvSpPr>
      <xdr:spPr>
        <a:xfrm>
          <a:off x="12514795" y="971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120847</xdr:rowOff>
    </xdr:from>
    <xdr:to>
      <xdr:col>85</xdr:col>
      <xdr:colOff>177800</xdr:colOff>
      <xdr:row>53</xdr:row>
      <xdr:rowOff>50997</xdr:rowOff>
    </xdr:to>
    <xdr:sp macro="" textlink="">
      <xdr:nvSpPr>
        <xdr:cNvPr id="574" name="楕円 573"/>
        <xdr:cNvSpPr/>
      </xdr:nvSpPr>
      <xdr:spPr>
        <a:xfrm>
          <a:off x="16268700" y="90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35774</xdr:rowOff>
    </xdr:from>
    <xdr:ext cx="599010" cy="259045"/>
    <xdr:sp macro="" textlink="">
      <xdr:nvSpPr>
        <xdr:cNvPr id="575" name="教育費該当値テキスト"/>
        <xdr:cNvSpPr txBox="1"/>
      </xdr:nvSpPr>
      <xdr:spPr>
        <a:xfrm>
          <a:off x="16370300" y="89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75241</xdr:rowOff>
    </xdr:from>
    <xdr:to>
      <xdr:col>81</xdr:col>
      <xdr:colOff>101600</xdr:colOff>
      <xdr:row>53</xdr:row>
      <xdr:rowOff>5391</xdr:rowOff>
    </xdr:to>
    <xdr:sp macro="" textlink="">
      <xdr:nvSpPr>
        <xdr:cNvPr id="576" name="楕円 575"/>
        <xdr:cNvSpPr/>
      </xdr:nvSpPr>
      <xdr:spPr>
        <a:xfrm>
          <a:off x="15430500" y="89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21918</xdr:rowOff>
    </xdr:from>
    <xdr:ext cx="599010" cy="259045"/>
    <xdr:sp macro="" textlink="">
      <xdr:nvSpPr>
        <xdr:cNvPr id="577" name="テキスト ボックス 576"/>
        <xdr:cNvSpPr txBox="1"/>
      </xdr:nvSpPr>
      <xdr:spPr>
        <a:xfrm>
          <a:off x="15169095" y="876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102673</xdr:rowOff>
    </xdr:from>
    <xdr:to>
      <xdr:col>76</xdr:col>
      <xdr:colOff>165100</xdr:colOff>
      <xdr:row>52</xdr:row>
      <xdr:rowOff>32823</xdr:rowOff>
    </xdr:to>
    <xdr:sp macro="" textlink="">
      <xdr:nvSpPr>
        <xdr:cNvPr id="578" name="楕円 577"/>
        <xdr:cNvSpPr/>
      </xdr:nvSpPr>
      <xdr:spPr>
        <a:xfrm>
          <a:off x="14541500" y="88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49350</xdr:rowOff>
    </xdr:from>
    <xdr:ext cx="599010" cy="259045"/>
    <xdr:sp macro="" textlink="">
      <xdr:nvSpPr>
        <xdr:cNvPr id="579" name="テキスト ボックス 578"/>
        <xdr:cNvSpPr txBox="1"/>
      </xdr:nvSpPr>
      <xdr:spPr>
        <a:xfrm>
          <a:off x="14292795" y="862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91586</xdr:rowOff>
    </xdr:from>
    <xdr:to>
      <xdr:col>72</xdr:col>
      <xdr:colOff>38100</xdr:colOff>
      <xdr:row>53</xdr:row>
      <xdr:rowOff>21736</xdr:rowOff>
    </xdr:to>
    <xdr:sp macro="" textlink="">
      <xdr:nvSpPr>
        <xdr:cNvPr id="580" name="楕円 579"/>
        <xdr:cNvSpPr/>
      </xdr:nvSpPr>
      <xdr:spPr>
        <a:xfrm>
          <a:off x="13652500" y="90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38263</xdr:rowOff>
    </xdr:from>
    <xdr:ext cx="599010" cy="259045"/>
    <xdr:sp macro="" textlink="">
      <xdr:nvSpPr>
        <xdr:cNvPr id="581" name="テキスト ボックス 580"/>
        <xdr:cNvSpPr txBox="1"/>
      </xdr:nvSpPr>
      <xdr:spPr>
        <a:xfrm>
          <a:off x="13403795" y="878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70669</xdr:rowOff>
    </xdr:from>
    <xdr:to>
      <xdr:col>67</xdr:col>
      <xdr:colOff>101600</xdr:colOff>
      <xdr:row>54</xdr:row>
      <xdr:rowOff>819</xdr:rowOff>
    </xdr:to>
    <xdr:sp macro="" textlink="">
      <xdr:nvSpPr>
        <xdr:cNvPr id="582" name="楕円 581"/>
        <xdr:cNvSpPr/>
      </xdr:nvSpPr>
      <xdr:spPr>
        <a:xfrm>
          <a:off x="12763500" y="91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17346</xdr:rowOff>
    </xdr:from>
    <xdr:ext cx="599010" cy="259045"/>
    <xdr:sp macro="" textlink="">
      <xdr:nvSpPr>
        <xdr:cNvPr id="583" name="テキスト ボックス 582"/>
        <xdr:cNvSpPr txBox="1"/>
      </xdr:nvSpPr>
      <xdr:spPr>
        <a:xfrm>
          <a:off x="12514795" y="893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595" name="テキスト ボックス 59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151664</xdr:rowOff>
    </xdr:from>
    <xdr:to>
      <xdr:col>85</xdr:col>
      <xdr:colOff>126364</xdr:colOff>
      <xdr:row>76</xdr:row>
      <xdr:rowOff>135356</xdr:rowOff>
    </xdr:to>
    <xdr:cxnSp macro="">
      <xdr:nvCxnSpPr>
        <xdr:cNvPr id="605" name="直線コネクタ 604"/>
        <xdr:cNvCxnSpPr/>
      </xdr:nvCxnSpPr>
      <xdr:spPr>
        <a:xfrm flipV="1">
          <a:off x="16317595" y="11981714"/>
          <a:ext cx="1269" cy="11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139183</xdr:rowOff>
    </xdr:from>
    <xdr:ext cx="469744" cy="259045"/>
    <xdr:sp macro="" textlink="">
      <xdr:nvSpPr>
        <xdr:cNvPr id="606" name="災害復旧費最小値テキスト"/>
        <xdr:cNvSpPr txBox="1"/>
      </xdr:nvSpPr>
      <xdr:spPr>
        <a:xfrm>
          <a:off x="16370300" y="1316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135356</xdr:rowOff>
    </xdr:from>
    <xdr:to>
      <xdr:col>86</xdr:col>
      <xdr:colOff>25400</xdr:colOff>
      <xdr:row>76</xdr:row>
      <xdr:rowOff>135356</xdr:rowOff>
    </xdr:to>
    <xdr:cxnSp macro="">
      <xdr:nvCxnSpPr>
        <xdr:cNvPr id="607" name="直線コネクタ 606"/>
        <xdr:cNvCxnSpPr/>
      </xdr:nvCxnSpPr>
      <xdr:spPr>
        <a:xfrm>
          <a:off x="16230600" y="1316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98341</xdr:rowOff>
    </xdr:from>
    <xdr:ext cx="534377" cy="259045"/>
    <xdr:sp macro="" textlink="">
      <xdr:nvSpPr>
        <xdr:cNvPr id="608" name="災害復旧費最大値テキスト"/>
        <xdr:cNvSpPr txBox="1"/>
      </xdr:nvSpPr>
      <xdr:spPr>
        <a:xfrm>
          <a:off x="16370300" y="117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151664</xdr:rowOff>
    </xdr:from>
    <xdr:to>
      <xdr:col>86</xdr:col>
      <xdr:colOff>25400</xdr:colOff>
      <xdr:row>69</xdr:row>
      <xdr:rowOff>151664</xdr:rowOff>
    </xdr:to>
    <xdr:cxnSp macro="">
      <xdr:nvCxnSpPr>
        <xdr:cNvPr id="609" name="直線コネクタ 608"/>
        <xdr:cNvCxnSpPr/>
      </xdr:nvCxnSpPr>
      <xdr:spPr>
        <a:xfrm>
          <a:off x="16230600" y="119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135356</xdr:rowOff>
    </xdr:from>
    <xdr:to>
      <xdr:col>85</xdr:col>
      <xdr:colOff>127000</xdr:colOff>
      <xdr:row>76</xdr:row>
      <xdr:rowOff>141909</xdr:rowOff>
    </xdr:to>
    <xdr:cxnSp macro="">
      <xdr:nvCxnSpPr>
        <xdr:cNvPr id="610" name="直線コネクタ 609"/>
        <xdr:cNvCxnSpPr/>
      </xdr:nvCxnSpPr>
      <xdr:spPr>
        <a:xfrm flipV="1">
          <a:off x="15481300" y="13165556"/>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78859</xdr:rowOff>
    </xdr:from>
    <xdr:ext cx="534377" cy="259045"/>
    <xdr:sp macro="" textlink="">
      <xdr:nvSpPr>
        <xdr:cNvPr id="611" name="災害復旧費平均値テキスト"/>
        <xdr:cNvSpPr txBox="1"/>
      </xdr:nvSpPr>
      <xdr:spPr>
        <a:xfrm>
          <a:off x="16370300" y="1225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55982</xdr:rowOff>
    </xdr:from>
    <xdr:to>
      <xdr:col>85</xdr:col>
      <xdr:colOff>177800</xdr:colOff>
      <xdr:row>72</xdr:row>
      <xdr:rowOff>157582</xdr:rowOff>
    </xdr:to>
    <xdr:sp macro="" textlink="">
      <xdr:nvSpPr>
        <xdr:cNvPr id="612" name="フローチャート: 判断 611"/>
        <xdr:cNvSpPr/>
      </xdr:nvSpPr>
      <xdr:spPr>
        <a:xfrm>
          <a:off x="16268700" y="124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141909</xdr:rowOff>
    </xdr:from>
    <xdr:to>
      <xdr:col>81</xdr:col>
      <xdr:colOff>50800</xdr:colOff>
      <xdr:row>77</xdr:row>
      <xdr:rowOff>163398</xdr:rowOff>
    </xdr:to>
    <xdr:cxnSp macro="">
      <xdr:nvCxnSpPr>
        <xdr:cNvPr id="613" name="直線コネクタ 612"/>
        <xdr:cNvCxnSpPr/>
      </xdr:nvCxnSpPr>
      <xdr:spPr>
        <a:xfrm flipV="1">
          <a:off x="14592300" y="13172109"/>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7442</xdr:rowOff>
    </xdr:from>
    <xdr:to>
      <xdr:col>81</xdr:col>
      <xdr:colOff>101600</xdr:colOff>
      <xdr:row>74</xdr:row>
      <xdr:rowOff>109042</xdr:rowOff>
    </xdr:to>
    <xdr:sp macro="" textlink="">
      <xdr:nvSpPr>
        <xdr:cNvPr id="614" name="フローチャート: 判断 613"/>
        <xdr:cNvSpPr/>
      </xdr:nvSpPr>
      <xdr:spPr>
        <a:xfrm>
          <a:off x="15430500" y="126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125569</xdr:rowOff>
    </xdr:from>
    <xdr:ext cx="534377" cy="259045"/>
    <xdr:sp macro="" textlink="">
      <xdr:nvSpPr>
        <xdr:cNvPr id="615" name="テキスト ボックス 614"/>
        <xdr:cNvSpPr txBox="1"/>
      </xdr:nvSpPr>
      <xdr:spPr>
        <a:xfrm>
          <a:off x="15201411" y="124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147701</xdr:rowOff>
    </xdr:from>
    <xdr:to>
      <xdr:col>76</xdr:col>
      <xdr:colOff>114300</xdr:colOff>
      <xdr:row>77</xdr:row>
      <xdr:rowOff>163398</xdr:rowOff>
    </xdr:to>
    <xdr:cxnSp macro="">
      <xdr:nvCxnSpPr>
        <xdr:cNvPr id="616" name="直線コネクタ 615"/>
        <xdr:cNvCxnSpPr/>
      </xdr:nvCxnSpPr>
      <xdr:spPr>
        <a:xfrm>
          <a:off x="13703300" y="13349351"/>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16053</xdr:rowOff>
    </xdr:from>
    <xdr:to>
      <xdr:col>76</xdr:col>
      <xdr:colOff>165100</xdr:colOff>
      <xdr:row>77</xdr:row>
      <xdr:rowOff>117653</xdr:rowOff>
    </xdr:to>
    <xdr:sp macro="" textlink="">
      <xdr:nvSpPr>
        <xdr:cNvPr id="617" name="フローチャート: 判断 616"/>
        <xdr:cNvSpPr/>
      </xdr:nvSpPr>
      <xdr:spPr>
        <a:xfrm>
          <a:off x="14541500" y="1321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134180</xdr:rowOff>
    </xdr:from>
    <xdr:ext cx="469744" cy="259045"/>
    <xdr:sp macro="" textlink="">
      <xdr:nvSpPr>
        <xdr:cNvPr id="618" name="テキスト ボックス 617"/>
        <xdr:cNvSpPr txBox="1"/>
      </xdr:nvSpPr>
      <xdr:spPr>
        <a:xfrm>
          <a:off x="14357428" y="1299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65481</xdr:rowOff>
    </xdr:from>
    <xdr:to>
      <xdr:col>71</xdr:col>
      <xdr:colOff>177800</xdr:colOff>
      <xdr:row>77</xdr:row>
      <xdr:rowOff>147701</xdr:rowOff>
    </xdr:to>
    <xdr:cxnSp macro="">
      <xdr:nvCxnSpPr>
        <xdr:cNvPr id="619" name="直線コネクタ 618"/>
        <xdr:cNvCxnSpPr/>
      </xdr:nvCxnSpPr>
      <xdr:spPr>
        <a:xfrm>
          <a:off x="12814300" y="13095681"/>
          <a:ext cx="889000" cy="2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147422</xdr:rowOff>
    </xdr:from>
    <xdr:to>
      <xdr:col>72</xdr:col>
      <xdr:colOff>38100</xdr:colOff>
      <xdr:row>77</xdr:row>
      <xdr:rowOff>77572</xdr:rowOff>
    </xdr:to>
    <xdr:sp macro="" textlink="">
      <xdr:nvSpPr>
        <xdr:cNvPr id="620" name="フローチャート: 判断 619"/>
        <xdr:cNvSpPr/>
      </xdr:nvSpPr>
      <xdr:spPr>
        <a:xfrm>
          <a:off x="13652500" y="1317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94098</xdr:rowOff>
    </xdr:from>
    <xdr:ext cx="469744" cy="259045"/>
    <xdr:sp macro="" textlink="">
      <xdr:nvSpPr>
        <xdr:cNvPr id="621" name="テキスト ボックス 620"/>
        <xdr:cNvSpPr txBox="1"/>
      </xdr:nvSpPr>
      <xdr:spPr>
        <a:xfrm>
          <a:off x="13468428" y="129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92633</xdr:rowOff>
    </xdr:from>
    <xdr:to>
      <xdr:col>67</xdr:col>
      <xdr:colOff>101600</xdr:colOff>
      <xdr:row>77</xdr:row>
      <xdr:rowOff>22783</xdr:rowOff>
    </xdr:to>
    <xdr:sp macro="" textlink="">
      <xdr:nvSpPr>
        <xdr:cNvPr id="622" name="フローチャート: 判断 621"/>
        <xdr:cNvSpPr/>
      </xdr:nvSpPr>
      <xdr:spPr>
        <a:xfrm>
          <a:off x="12763500" y="1312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13910</xdr:rowOff>
    </xdr:from>
    <xdr:ext cx="469744" cy="259045"/>
    <xdr:sp macro="" textlink="">
      <xdr:nvSpPr>
        <xdr:cNvPr id="623" name="テキスト ボックス 622"/>
        <xdr:cNvSpPr txBox="1"/>
      </xdr:nvSpPr>
      <xdr:spPr>
        <a:xfrm>
          <a:off x="12579428" y="1321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84556</xdr:rowOff>
    </xdr:from>
    <xdr:to>
      <xdr:col>85</xdr:col>
      <xdr:colOff>177800</xdr:colOff>
      <xdr:row>77</xdr:row>
      <xdr:rowOff>14706</xdr:rowOff>
    </xdr:to>
    <xdr:sp macro="" textlink="">
      <xdr:nvSpPr>
        <xdr:cNvPr id="629" name="楕円 628"/>
        <xdr:cNvSpPr/>
      </xdr:nvSpPr>
      <xdr:spPr>
        <a:xfrm>
          <a:off x="162687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170933</xdr:rowOff>
    </xdr:from>
    <xdr:ext cx="469744" cy="259045"/>
    <xdr:sp macro="" textlink="">
      <xdr:nvSpPr>
        <xdr:cNvPr id="630" name="災害復旧費該当値テキスト"/>
        <xdr:cNvSpPr txBox="1"/>
      </xdr:nvSpPr>
      <xdr:spPr>
        <a:xfrm>
          <a:off x="16370300" y="130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91109</xdr:rowOff>
    </xdr:from>
    <xdr:to>
      <xdr:col>81</xdr:col>
      <xdr:colOff>101600</xdr:colOff>
      <xdr:row>77</xdr:row>
      <xdr:rowOff>21259</xdr:rowOff>
    </xdr:to>
    <xdr:sp macro="" textlink="">
      <xdr:nvSpPr>
        <xdr:cNvPr id="631" name="楕円 630"/>
        <xdr:cNvSpPr/>
      </xdr:nvSpPr>
      <xdr:spPr>
        <a:xfrm>
          <a:off x="15430500" y="131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12386</xdr:rowOff>
    </xdr:from>
    <xdr:ext cx="469744" cy="259045"/>
    <xdr:sp macro="" textlink="">
      <xdr:nvSpPr>
        <xdr:cNvPr id="632" name="テキスト ボックス 631"/>
        <xdr:cNvSpPr txBox="1"/>
      </xdr:nvSpPr>
      <xdr:spPr>
        <a:xfrm>
          <a:off x="15233728" y="1321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112598</xdr:rowOff>
    </xdr:from>
    <xdr:to>
      <xdr:col>76</xdr:col>
      <xdr:colOff>165100</xdr:colOff>
      <xdr:row>78</xdr:row>
      <xdr:rowOff>42748</xdr:rowOff>
    </xdr:to>
    <xdr:sp macro="" textlink="">
      <xdr:nvSpPr>
        <xdr:cNvPr id="633" name="楕円 632"/>
        <xdr:cNvSpPr/>
      </xdr:nvSpPr>
      <xdr:spPr>
        <a:xfrm>
          <a:off x="14541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33875</xdr:rowOff>
    </xdr:from>
    <xdr:ext cx="469744" cy="259045"/>
    <xdr:sp macro="" textlink="">
      <xdr:nvSpPr>
        <xdr:cNvPr id="634" name="テキスト ボックス 633"/>
        <xdr:cNvSpPr txBox="1"/>
      </xdr:nvSpPr>
      <xdr:spPr>
        <a:xfrm>
          <a:off x="14357428" y="1340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96901</xdr:rowOff>
    </xdr:from>
    <xdr:to>
      <xdr:col>72</xdr:col>
      <xdr:colOff>38100</xdr:colOff>
      <xdr:row>78</xdr:row>
      <xdr:rowOff>27051</xdr:rowOff>
    </xdr:to>
    <xdr:sp macro="" textlink="">
      <xdr:nvSpPr>
        <xdr:cNvPr id="635" name="楕円 634"/>
        <xdr:cNvSpPr/>
      </xdr:nvSpPr>
      <xdr:spPr>
        <a:xfrm>
          <a:off x="13652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18178</xdr:rowOff>
    </xdr:from>
    <xdr:ext cx="469744" cy="259045"/>
    <xdr:sp macro="" textlink="">
      <xdr:nvSpPr>
        <xdr:cNvPr id="636" name="テキスト ボックス 635"/>
        <xdr:cNvSpPr txBox="1"/>
      </xdr:nvSpPr>
      <xdr:spPr>
        <a:xfrm>
          <a:off x="13468428" y="133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14681</xdr:rowOff>
    </xdr:from>
    <xdr:to>
      <xdr:col>67</xdr:col>
      <xdr:colOff>101600</xdr:colOff>
      <xdr:row>76</xdr:row>
      <xdr:rowOff>116281</xdr:rowOff>
    </xdr:to>
    <xdr:sp macro="" textlink="">
      <xdr:nvSpPr>
        <xdr:cNvPr id="637" name="楕円 636"/>
        <xdr:cNvSpPr/>
      </xdr:nvSpPr>
      <xdr:spPr>
        <a:xfrm>
          <a:off x="12763500" y="1304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132808</xdr:rowOff>
    </xdr:from>
    <xdr:ext cx="469744" cy="259045"/>
    <xdr:sp macro="" textlink="">
      <xdr:nvSpPr>
        <xdr:cNvPr id="638" name="テキスト ボックス 637"/>
        <xdr:cNvSpPr txBox="1"/>
      </xdr:nvSpPr>
      <xdr:spPr>
        <a:xfrm>
          <a:off x="12579428" y="1282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0" name="正方形/長方形 63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1" name="正方形/長方形 64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2" name="正方形/長方形 64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3" name="正方形/長方形 64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7" name="テキスト ボックス 64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49" name="テキスト ボックス 64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160083</xdr:rowOff>
    </xdr:from>
    <xdr:to>
      <xdr:col>85</xdr:col>
      <xdr:colOff>126364</xdr:colOff>
      <xdr:row>97</xdr:row>
      <xdr:rowOff>125946</xdr:rowOff>
    </xdr:to>
    <xdr:cxnSp macro="">
      <xdr:nvCxnSpPr>
        <xdr:cNvPr id="661" name="直線コネクタ 660"/>
        <xdr:cNvCxnSpPr/>
      </xdr:nvCxnSpPr>
      <xdr:spPr>
        <a:xfrm flipV="1">
          <a:off x="16317595" y="15933483"/>
          <a:ext cx="1269" cy="82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129773</xdr:rowOff>
    </xdr:from>
    <xdr:ext cx="534377" cy="259045"/>
    <xdr:sp macro="" textlink="">
      <xdr:nvSpPr>
        <xdr:cNvPr id="662" name="公債費最小値テキスト"/>
        <xdr:cNvSpPr txBox="1"/>
      </xdr:nvSpPr>
      <xdr:spPr>
        <a:xfrm>
          <a:off x="16370300" y="167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125946</xdr:rowOff>
    </xdr:from>
    <xdr:to>
      <xdr:col>86</xdr:col>
      <xdr:colOff>25400</xdr:colOff>
      <xdr:row>97</xdr:row>
      <xdr:rowOff>125946</xdr:rowOff>
    </xdr:to>
    <xdr:cxnSp macro="">
      <xdr:nvCxnSpPr>
        <xdr:cNvPr id="663" name="直線コネクタ 662"/>
        <xdr:cNvCxnSpPr/>
      </xdr:nvCxnSpPr>
      <xdr:spPr>
        <a:xfrm>
          <a:off x="16230600" y="1675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106760</xdr:rowOff>
    </xdr:from>
    <xdr:ext cx="599010" cy="259045"/>
    <xdr:sp macro="" textlink="">
      <xdr:nvSpPr>
        <xdr:cNvPr id="664" name="公債費最大値テキスト"/>
        <xdr:cNvSpPr txBox="1"/>
      </xdr:nvSpPr>
      <xdr:spPr>
        <a:xfrm>
          <a:off x="16370300" y="1570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160083</xdr:rowOff>
    </xdr:from>
    <xdr:to>
      <xdr:col>86</xdr:col>
      <xdr:colOff>25400</xdr:colOff>
      <xdr:row>92</xdr:row>
      <xdr:rowOff>160083</xdr:rowOff>
    </xdr:to>
    <xdr:cxnSp macro="">
      <xdr:nvCxnSpPr>
        <xdr:cNvPr id="665" name="直線コネクタ 664"/>
        <xdr:cNvCxnSpPr/>
      </xdr:nvCxnSpPr>
      <xdr:spPr>
        <a:xfrm>
          <a:off x="16230600" y="1593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133490</xdr:rowOff>
    </xdr:from>
    <xdr:to>
      <xdr:col>85</xdr:col>
      <xdr:colOff>127000</xdr:colOff>
      <xdr:row>92</xdr:row>
      <xdr:rowOff>160083</xdr:rowOff>
    </xdr:to>
    <xdr:cxnSp macro="">
      <xdr:nvCxnSpPr>
        <xdr:cNvPr id="666" name="直線コネクタ 665"/>
        <xdr:cNvCxnSpPr/>
      </xdr:nvCxnSpPr>
      <xdr:spPr>
        <a:xfrm>
          <a:off x="15481300" y="15906890"/>
          <a:ext cx="8382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103788</xdr:rowOff>
    </xdr:from>
    <xdr:ext cx="599010" cy="259045"/>
    <xdr:sp macro="" textlink="">
      <xdr:nvSpPr>
        <xdr:cNvPr id="667" name="公債費平均値テキスト"/>
        <xdr:cNvSpPr txBox="1"/>
      </xdr:nvSpPr>
      <xdr:spPr>
        <a:xfrm>
          <a:off x="16370300" y="16391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125361</xdr:rowOff>
    </xdr:from>
    <xdr:to>
      <xdr:col>85</xdr:col>
      <xdr:colOff>177800</xdr:colOff>
      <xdr:row>96</xdr:row>
      <xdr:rowOff>55511</xdr:rowOff>
    </xdr:to>
    <xdr:sp macro="" textlink="">
      <xdr:nvSpPr>
        <xdr:cNvPr id="668" name="フローチャート: 判断 667"/>
        <xdr:cNvSpPr/>
      </xdr:nvSpPr>
      <xdr:spPr>
        <a:xfrm>
          <a:off x="16268700" y="1641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112916</xdr:rowOff>
    </xdr:from>
    <xdr:to>
      <xdr:col>81</xdr:col>
      <xdr:colOff>50800</xdr:colOff>
      <xdr:row>92</xdr:row>
      <xdr:rowOff>133490</xdr:rowOff>
    </xdr:to>
    <xdr:cxnSp macro="">
      <xdr:nvCxnSpPr>
        <xdr:cNvPr id="669" name="直線コネクタ 668"/>
        <xdr:cNvCxnSpPr/>
      </xdr:nvCxnSpPr>
      <xdr:spPr>
        <a:xfrm>
          <a:off x="14592300" y="15543416"/>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123456</xdr:rowOff>
    </xdr:from>
    <xdr:to>
      <xdr:col>81</xdr:col>
      <xdr:colOff>101600</xdr:colOff>
      <xdr:row>95</xdr:row>
      <xdr:rowOff>53606</xdr:rowOff>
    </xdr:to>
    <xdr:sp macro="" textlink="">
      <xdr:nvSpPr>
        <xdr:cNvPr id="670" name="フローチャート: 判断 669"/>
        <xdr:cNvSpPr/>
      </xdr:nvSpPr>
      <xdr:spPr>
        <a:xfrm>
          <a:off x="15430500" y="1623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95</xdr:row>
      <xdr:rowOff>44733</xdr:rowOff>
    </xdr:from>
    <xdr:ext cx="599010" cy="259045"/>
    <xdr:sp macro="" textlink="">
      <xdr:nvSpPr>
        <xdr:cNvPr id="671" name="テキスト ボックス 670"/>
        <xdr:cNvSpPr txBox="1"/>
      </xdr:nvSpPr>
      <xdr:spPr>
        <a:xfrm>
          <a:off x="15169095" y="163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112916</xdr:rowOff>
    </xdr:from>
    <xdr:to>
      <xdr:col>76</xdr:col>
      <xdr:colOff>114300</xdr:colOff>
      <xdr:row>94</xdr:row>
      <xdr:rowOff>120878</xdr:rowOff>
    </xdr:to>
    <xdr:cxnSp macro="">
      <xdr:nvCxnSpPr>
        <xdr:cNvPr id="672" name="直線コネクタ 671"/>
        <xdr:cNvCxnSpPr/>
      </xdr:nvCxnSpPr>
      <xdr:spPr>
        <a:xfrm flipV="1">
          <a:off x="13703300" y="15543416"/>
          <a:ext cx="889000" cy="69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127381</xdr:rowOff>
    </xdr:from>
    <xdr:to>
      <xdr:col>76</xdr:col>
      <xdr:colOff>165100</xdr:colOff>
      <xdr:row>93</xdr:row>
      <xdr:rowOff>57531</xdr:rowOff>
    </xdr:to>
    <xdr:sp macro="" textlink="">
      <xdr:nvSpPr>
        <xdr:cNvPr id="673" name="フローチャート: 判断 672"/>
        <xdr:cNvSpPr/>
      </xdr:nvSpPr>
      <xdr:spPr>
        <a:xfrm>
          <a:off x="14541500" y="159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48658</xdr:rowOff>
    </xdr:from>
    <xdr:ext cx="599010" cy="259045"/>
    <xdr:sp macro="" textlink="">
      <xdr:nvSpPr>
        <xdr:cNvPr id="674" name="テキスト ボックス 673"/>
        <xdr:cNvSpPr txBox="1"/>
      </xdr:nvSpPr>
      <xdr:spPr>
        <a:xfrm>
          <a:off x="14292795" y="1599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39306</xdr:rowOff>
    </xdr:from>
    <xdr:to>
      <xdr:col>71</xdr:col>
      <xdr:colOff>177800</xdr:colOff>
      <xdr:row>94</xdr:row>
      <xdr:rowOff>120878</xdr:rowOff>
    </xdr:to>
    <xdr:cxnSp macro="">
      <xdr:nvCxnSpPr>
        <xdr:cNvPr id="675" name="直線コネクタ 674"/>
        <xdr:cNvCxnSpPr/>
      </xdr:nvCxnSpPr>
      <xdr:spPr>
        <a:xfrm>
          <a:off x="12814300" y="15641256"/>
          <a:ext cx="889000" cy="59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91072</xdr:rowOff>
    </xdr:from>
    <xdr:to>
      <xdr:col>72</xdr:col>
      <xdr:colOff>38100</xdr:colOff>
      <xdr:row>96</xdr:row>
      <xdr:rowOff>21222</xdr:rowOff>
    </xdr:to>
    <xdr:sp macro="" textlink="">
      <xdr:nvSpPr>
        <xdr:cNvPr id="676" name="フローチャート: 判断 675"/>
        <xdr:cNvSpPr/>
      </xdr:nvSpPr>
      <xdr:spPr>
        <a:xfrm>
          <a:off x="13652500" y="1637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12349</xdr:rowOff>
    </xdr:from>
    <xdr:ext cx="599010" cy="259045"/>
    <xdr:sp macro="" textlink="">
      <xdr:nvSpPr>
        <xdr:cNvPr id="677" name="テキスト ボックス 676"/>
        <xdr:cNvSpPr txBox="1"/>
      </xdr:nvSpPr>
      <xdr:spPr>
        <a:xfrm>
          <a:off x="13403795" y="1647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87224</xdr:rowOff>
    </xdr:from>
    <xdr:to>
      <xdr:col>67</xdr:col>
      <xdr:colOff>101600</xdr:colOff>
      <xdr:row>96</xdr:row>
      <xdr:rowOff>17374</xdr:rowOff>
    </xdr:to>
    <xdr:sp macro="" textlink="">
      <xdr:nvSpPr>
        <xdr:cNvPr id="678" name="フローチャート: 判断 677"/>
        <xdr:cNvSpPr/>
      </xdr:nvSpPr>
      <xdr:spPr>
        <a:xfrm>
          <a:off x="12763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8501</xdr:rowOff>
    </xdr:from>
    <xdr:ext cx="599010" cy="259045"/>
    <xdr:sp macro="" textlink="">
      <xdr:nvSpPr>
        <xdr:cNvPr id="679" name="テキスト ボックス 678"/>
        <xdr:cNvSpPr txBox="1"/>
      </xdr:nvSpPr>
      <xdr:spPr>
        <a:xfrm>
          <a:off x="12514795" y="1646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109283</xdr:rowOff>
    </xdr:from>
    <xdr:to>
      <xdr:col>85</xdr:col>
      <xdr:colOff>177800</xdr:colOff>
      <xdr:row>93</xdr:row>
      <xdr:rowOff>39433</xdr:rowOff>
    </xdr:to>
    <xdr:sp macro="" textlink="">
      <xdr:nvSpPr>
        <xdr:cNvPr id="685" name="楕円 684"/>
        <xdr:cNvSpPr/>
      </xdr:nvSpPr>
      <xdr:spPr>
        <a:xfrm>
          <a:off x="16268700" y="158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62310</xdr:rowOff>
    </xdr:from>
    <xdr:ext cx="599010" cy="259045"/>
    <xdr:sp macro="" textlink="">
      <xdr:nvSpPr>
        <xdr:cNvPr id="686" name="公債費該当値テキスト"/>
        <xdr:cNvSpPr txBox="1"/>
      </xdr:nvSpPr>
      <xdr:spPr>
        <a:xfrm>
          <a:off x="16370300" y="1583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82690</xdr:rowOff>
    </xdr:from>
    <xdr:to>
      <xdr:col>81</xdr:col>
      <xdr:colOff>101600</xdr:colOff>
      <xdr:row>93</xdr:row>
      <xdr:rowOff>12840</xdr:rowOff>
    </xdr:to>
    <xdr:sp macro="" textlink="">
      <xdr:nvSpPr>
        <xdr:cNvPr id="687" name="楕円 686"/>
        <xdr:cNvSpPr/>
      </xdr:nvSpPr>
      <xdr:spPr>
        <a:xfrm>
          <a:off x="15430500" y="158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91</xdr:row>
      <xdr:rowOff>29367</xdr:rowOff>
    </xdr:from>
    <xdr:ext cx="599010" cy="259045"/>
    <xdr:sp macro="" textlink="">
      <xdr:nvSpPr>
        <xdr:cNvPr id="688" name="テキスト ボックス 687"/>
        <xdr:cNvSpPr txBox="1"/>
      </xdr:nvSpPr>
      <xdr:spPr>
        <a:xfrm>
          <a:off x="15169095" y="156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62116</xdr:rowOff>
    </xdr:from>
    <xdr:to>
      <xdr:col>76</xdr:col>
      <xdr:colOff>165100</xdr:colOff>
      <xdr:row>90</xdr:row>
      <xdr:rowOff>163716</xdr:rowOff>
    </xdr:to>
    <xdr:sp macro="" textlink="">
      <xdr:nvSpPr>
        <xdr:cNvPr id="689" name="楕円 688"/>
        <xdr:cNvSpPr/>
      </xdr:nvSpPr>
      <xdr:spPr>
        <a:xfrm>
          <a:off x="14541500" y="154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8793</xdr:rowOff>
    </xdr:from>
    <xdr:ext cx="599010" cy="259045"/>
    <xdr:sp macro="" textlink="">
      <xdr:nvSpPr>
        <xdr:cNvPr id="690" name="テキスト ボックス 689"/>
        <xdr:cNvSpPr txBox="1"/>
      </xdr:nvSpPr>
      <xdr:spPr>
        <a:xfrm>
          <a:off x="14292795" y="1526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70078</xdr:rowOff>
    </xdr:from>
    <xdr:to>
      <xdr:col>72</xdr:col>
      <xdr:colOff>38100</xdr:colOff>
      <xdr:row>95</xdr:row>
      <xdr:rowOff>228</xdr:rowOff>
    </xdr:to>
    <xdr:sp macro="" textlink="">
      <xdr:nvSpPr>
        <xdr:cNvPr id="691" name="楕円 690"/>
        <xdr:cNvSpPr/>
      </xdr:nvSpPr>
      <xdr:spPr>
        <a:xfrm>
          <a:off x="13652500" y="161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16755</xdr:rowOff>
    </xdr:from>
    <xdr:ext cx="599010" cy="259045"/>
    <xdr:sp macro="" textlink="">
      <xdr:nvSpPr>
        <xdr:cNvPr id="692" name="テキスト ボックス 691"/>
        <xdr:cNvSpPr txBox="1"/>
      </xdr:nvSpPr>
      <xdr:spPr>
        <a:xfrm>
          <a:off x="13403795" y="1596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159956</xdr:rowOff>
    </xdr:from>
    <xdr:to>
      <xdr:col>67</xdr:col>
      <xdr:colOff>101600</xdr:colOff>
      <xdr:row>91</xdr:row>
      <xdr:rowOff>90106</xdr:rowOff>
    </xdr:to>
    <xdr:sp macro="" textlink="">
      <xdr:nvSpPr>
        <xdr:cNvPr id="693" name="楕円 692"/>
        <xdr:cNvSpPr/>
      </xdr:nvSpPr>
      <xdr:spPr>
        <a:xfrm>
          <a:off x="12763500" y="155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106633</xdr:rowOff>
    </xdr:from>
    <xdr:ext cx="599010" cy="259045"/>
    <xdr:sp macro="" textlink="">
      <xdr:nvSpPr>
        <xdr:cNvPr id="694" name="テキスト ボックス 693"/>
        <xdr:cNvSpPr txBox="1"/>
      </xdr:nvSpPr>
      <xdr:spPr>
        <a:xfrm>
          <a:off x="12514795" y="1536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6" name="テキスト ボックス 70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8" name="テキスト ボックス 707"/>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0" name="テキスト ボックス 709"/>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2" name="テキスト ボックス 71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43688</xdr:rowOff>
    </xdr:from>
    <xdr:to>
      <xdr:col>116</xdr:col>
      <xdr:colOff>62864</xdr:colOff>
      <xdr:row>38</xdr:row>
      <xdr:rowOff>121412</xdr:rowOff>
    </xdr:to>
    <xdr:cxnSp macro="">
      <xdr:nvCxnSpPr>
        <xdr:cNvPr id="714" name="直線コネクタ 713"/>
        <xdr:cNvCxnSpPr/>
      </xdr:nvCxnSpPr>
      <xdr:spPr>
        <a:xfrm flipV="1">
          <a:off x="22159595" y="6558788"/>
          <a:ext cx="1269" cy="77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28465</xdr:rowOff>
    </xdr:from>
    <xdr:ext cx="249299" cy="259045"/>
    <xdr:sp macro="" textlink="">
      <xdr:nvSpPr>
        <xdr:cNvPr id="715" name="諸支出金最小値テキスト"/>
        <xdr:cNvSpPr txBox="1"/>
      </xdr:nvSpPr>
      <xdr:spPr>
        <a:xfrm>
          <a:off x="22212300" y="6715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121412</xdr:rowOff>
    </xdr:from>
    <xdr:to>
      <xdr:col>116</xdr:col>
      <xdr:colOff>152400</xdr:colOff>
      <xdr:row>38</xdr:row>
      <xdr:rowOff>121412</xdr:rowOff>
    </xdr:to>
    <xdr:cxnSp macro="">
      <xdr:nvCxnSpPr>
        <xdr:cNvPr id="716" name="直線コネクタ 715"/>
        <xdr:cNvCxnSpPr/>
      </xdr:nvCxnSpPr>
      <xdr:spPr>
        <a:xfrm>
          <a:off x="22072600" y="663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161815</xdr:rowOff>
    </xdr:from>
    <xdr:ext cx="313932" cy="259045"/>
    <xdr:sp macro="" textlink="">
      <xdr:nvSpPr>
        <xdr:cNvPr id="717" name="諸支出金最大値テキスト"/>
        <xdr:cNvSpPr txBox="1"/>
      </xdr:nvSpPr>
      <xdr:spPr>
        <a:xfrm>
          <a:off x="22212300" y="6334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43688</xdr:rowOff>
    </xdr:from>
    <xdr:to>
      <xdr:col>116</xdr:col>
      <xdr:colOff>152400</xdr:colOff>
      <xdr:row>38</xdr:row>
      <xdr:rowOff>43688</xdr:rowOff>
    </xdr:to>
    <xdr:cxnSp macro="">
      <xdr:nvCxnSpPr>
        <xdr:cNvPr id="718" name="直線コネクタ 717"/>
        <xdr:cNvCxnSpPr/>
      </xdr:nvCxnSpPr>
      <xdr:spPr>
        <a:xfrm>
          <a:off x="22072600" y="6558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98552</xdr:rowOff>
    </xdr:from>
    <xdr:to>
      <xdr:col>116</xdr:col>
      <xdr:colOff>63500</xdr:colOff>
      <xdr:row>38</xdr:row>
      <xdr:rowOff>103124</xdr:rowOff>
    </xdr:to>
    <xdr:cxnSp macro="">
      <xdr:nvCxnSpPr>
        <xdr:cNvPr id="719" name="直線コネクタ 718"/>
        <xdr:cNvCxnSpPr/>
      </xdr:nvCxnSpPr>
      <xdr:spPr>
        <a:xfrm flipV="1">
          <a:off x="21323300" y="66136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117365</xdr:rowOff>
    </xdr:from>
    <xdr:ext cx="313932" cy="259045"/>
    <xdr:sp macro="" textlink="">
      <xdr:nvSpPr>
        <xdr:cNvPr id="720" name="諸支出金平均値テキスト"/>
        <xdr:cNvSpPr txBox="1"/>
      </xdr:nvSpPr>
      <xdr:spPr>
        <a:xfrm>
          <a:off x="22212300" y="64610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21" name="フローチャート: 判断 720"/>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103124</xdr:rowOff>
    </xdr:from>
    <xdr:to>
      <xdr:col>111</xdr:col>
      <xdr:colOff>177800</xdr:colOff>
      <xdr:row>38</xdr:row>
      <xdr:rowOff>103124</xdr:rowOff>
    </xdr:to>
    <xdr:cxnSp macro="">
      <xdr:nvCxnSpPr>
        <xdr:cNvPr id="722" name="直線コネクタ 721"/>
        <xdr:cNvCxnSpPr/>
      </xdr:nvCxnSpPr>
      <xdr:spPr>
        <a:xfrm>
          <a:off x="20434300" y="66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61468</xdr:rowOff>
    </xdr:from>
    <xdr:to>
      <xdr:col>112</xdr:col>
      <xdr:colOff>38100</xdr:colOff>
      <xdr:row>38</xdr:row>
      <xdr:rowOff>163068</xdr:rowOff>
    </xdr:to>
    <xdr:sp macro="" textlink="">
      <xdr:nvSpPr>
        <xdr:cNvPr id="723" name="フローチャート: 判断 722"/>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154195</xdr:rowOff>
    </xdr:from>
    <xdr:ext cx="249299" cy="259045"/>
    <xdr:sp macro="" textlink="">
      <xdr:nvSpPr>
        <xdr:cNvPr id="724" name="テキスト ボックス 723"/>
        <xdr:cNvSpPr txBox="1"/>
      </xdr:nvSpPr>
      <xdr:spPr>
        <a:xfrm>
          <a:off x="211859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103124</xdr:rowOff>
    </xdr:from>
    <xdr:to>
      <xdr:col>107</xdr:col>
      <xdr:colOff>50800</xdr:colOff>
      <xdr:row>38</xdr:row>
      <xdr:rowOff>107696</xdr:rowOff>
    </xdr:to>
    <xdr:cxnSp macro="">
      <xdr:nvCxnSpPr>
        <xdr:cNvPr id="725" name="直線コネクタ 724"/>
        <xdr:cNvCxnSpPr/>
      </xdr:nvCxnSpPr>
      <xdr:spPr>
        <a:xfrm flipV="1">
          <a:off x="19545300" y="6618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26" name="フローチャート: 判断 72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154195</xdr:rowOff>
    </xdr:from>
    <xdr:ext cx="249299" cy="259045"/>
    <xdr:sp macro="" textlink="">
      <xdr:nvSpPr>
        <xdr:cNvPr id="727" name="テキスト ボックス 726"/>
        <xdr:cNvSpPr txBox="1"/>
      </xdr:nvSpPr>
      <xdr:spPr>
        <a:xfrm>
          <a:off x="203096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107696</xdr:rowOff>
    </xdr:from>
    <xdr:to>
      <xdr:col>102</xdr:col>
      <xdr:colOff>114300</xdr:colOff>
      <xdr:row>38</xdr:row>
      <xdr:rowOff>116840</xdr:rowOff>
    </xdr:to>
    <xdr:cxnSp macro="">
      <xdr:nvCxnSpPr>
        <xdr:cNvPr id="728" name="直線コネクタ 727"/>
        <xdr:cNvCxnSpPr/>
      </xdr:nvCxnSpPr>
      <xdr:spPr>
        <a:xfrm flipV="1">
          <a:off x="18656300" y="6622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61468</xdr:rowOff>
    </xdr:from>
    <xdr:to>
      <xdr:col>102</xdr:col>
      <xdr:colOff>165100</xdr:colOff>
      <xdr:row>38</xdr:row>
      <xdr:rowOff>163068</xdr:rowOff>
    </xdr:to>
    <xdr:sp macro="" textlink="">
      <xdr:nvSpPr>
        <xdr:cNvPr id="729" name="フローチャート: 判断 728"/>
        <xdr:cNvSpPr/>
      </xdr:nvSpPr>
      <xdr:spPr>
        <a:xfrm>
          <a:off x="19494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154195</xdr:rowOff>
    </xdr:from>
    <xdr:ext cx="249299" cy="259045"/>
    <xdr:sp macro="" textlink="">
      <xdr:nvSpPr>
        <xdr:cNvPr id="730" name="テキスト ボックス 729"/>
        <xdr:cNvSpPr txBox="1"/>
      </xdr:nvSpPr>
      <xdr:spPr>
        <a:xfrm>
          <a:off x="194206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88900</xdr:rowOff>
    </xdr:from>
    <xdr:to>
      <xdr:col>98</xdr:col>
      <xdr:colOff>38100</xdr:colOff>
      <xdr:row>31</xdr:row>
      <xdr:rowOff>19050</xdr:rowOff>
    </xdr:to>
    <xdr:sp macro="" textlink="">
      <xdr:nvSpPr>
        <xdr:cNvPr id="731" name="フローチャート: 判断 730"/>
        <xdr:cNvSpPr/>
      </xdr:nvSpPr>
      <xdr:spPr>
        <a:xfrm>
          <a:off x="18605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35577</xdr:rowOff>
    </xdr:from>
    <xdr:ext cx="378565" cy="259045"/>
    <xdr:sp macro="" textlink="">
      <xdr:nvSpPr>
        <xdr:cNvPr id="732" name="テキスト ボックス 731"/>
        <xdr:cNvSpPr txBox="1"/>
      </xdr:nvSpPr>
      <xdr:spPr>
        <a:xfrm>
          <a:off x="18467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38" name="楕円 737"/>
        <xdr:cNvSpPr/>
      </xdr:nvSpPr>
      <xdr:spPr>
        <a:xfrm>
          <a:off x="22110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72915</xdr:rowOff>
    </xdr:from>
    <xdr:ext cx="249299" cy="259045"/>
    <xdr:sp macro="" textlink="">
      <xdr:nvSpPr>
        <xdr:cNvPr id="739" name="諸支出金該当値テキスト"/>
        <xdr:cNvSpPr txBox="1"/>
      </xdr:nvSpPr>
      <xdr:spPr>
        <a:xfrm>
          <a:off x="22212300" y="6588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52324</xdr:rowOff>
    </xdr:from>
    <xdr:to>
      <xdr:col>112</xdr:col>
      <xdr:colOff>38100</xdr:colOff>
      <xdr:row>38</xdr:row>
      <xdr:rowOff>153924</xdr:rowOff>
    </xdr:to>
    <xdr:sp macro="" textlink="">
      <xdr:nvSpPr>
        <xdr:cNvPr id="740" name="楕円 739"/>
        <xdr:cNvSpPr/>
      </xdr:nvSpPr>
      <xdr:spPr>
        <a:xfrm>
          <a:off x="21272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36</xdr:row>
      <xdr:rowOff>170451</xdr:rowOff>
    </xdr:from>
    <xdr:ext cx="249299" cy="259045"/>
    <xdr:sp macro="" textlink="">
      <xdr:nvSpPr>
        <xdr:cNvPr id="741" name="テキスト ボックス 740"/>
        <xdr:cNvSpPr txBox="1"/>
      </xdr:nvSpPr>
      <xdr:spPr>
        <a:xfrm>
          <a:off x="21185950" y="63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52324</xdr:rowOff>
    </xdr:from>
    <xdr:to>
      <xdr:col>107</xdr:col>
      <xdr:colOff>101600</xdr:colOff>
      <xdr:row>38</xdr:row>
      <xdr:rowOff>153924</xdr:rowOff>
    </xdr:to>
    <xdr:sp macro="" textlink="">
      <xdr:nvSpPr>
        <xdr:cNvPr id="742" name="楕円 741"/>
        <xdr:cNvSpPr/>
      </xdr:nvSpPr>
      <xdr:spPr>
        <a:xfrm>
          <a:off x="20383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170451</xdr:rowOff>
    </xdr:from>
    <xdr:ext cx="249299" cy="259045"/>
    <xdr:sp macro="" textlink="">
      <xdr:nvSpPr>
        <xdr:cNvPr id="743" name="テキスト ボックス 742"/>
        <xdr:cNvSpPr txBox="1"/>
      </xdr:nvSpPr>
      <xdr:spPr>
        <a:xfrm>
          <a:off x="20309650" y="63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56896</xdr:rowOff>
    </xdr:from>
    <xdr:to>
      <xdr:col>102</xdr:col>
      <xdr:colOff>165100</xdr:colOff>
      <xdr:row>38</xdr:row>
      <xdr:rowOff>158496</xdr:rowOff>
    </xdr:to>
    <xdr:sp macro="" textlink="">
      <xdr:nvSpPr>
        <xdr:cNvPr id="744" name="楕円 743"/>
        <xdr:cNvSpPr/>
      </xdr:nvSpPr>
      <xdr:spPr>
        <a:xfrm>
          <a:off x="19494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45" name="テキスト ボックス 744"/>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46" name="楕円 745"/>
        <xdr:cNvSpPr/>
      </xdr:nvSpPr>
      <xdr:spPr>
        <a:xfrm>
          <a:off x="18605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158767</xdr:rowOff>
    </xdr:from>
    <xdr:ext cx="249299" cy="259045"/>
    <xdr:sp macro="" textlink="">
      <xdr:nvSpPr>
        <xdr:cNvPr id="747" name="テキスト ボックス 746"/>
        <xdr:cNvSpPr txBox="1"/>
      </xdr:nvSpPr>
      <xdr:spPr>
        <a:xfrm>
          <a:off x="185316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9" name="正方形/長方形 74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0" name="正方形/長方形 74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1" name="正方形/長方形 75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2" name="正方形/長方形 75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7" name="テキスト ボックス 75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9" name="テキスト ボックス 75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1" name="直線コネクタ 76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6" name="直線コネクタ 76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8" name="フローチャート: 判断 76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9" name="直線コネクタ 76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0" name="フローチャート: 判断 76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1" name="テキスト ボックス 770"/>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2" name="直線コネクタ 77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3" name="フローチャート: 判断 77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4" name="テキスト ボックス 77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5" name="直線コネクタ 77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6" name="フローチャート: 判断 77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7" name="テキスト ボックス 77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8" name="フローチャート: 判断 77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9" name="テキスト ボックス 77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楕円 78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7" name="楕円 78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8" name="テキスト ボックス 787"/>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9" name="楕円 78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0" name="テキスト ボックス 78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1" name="楕円 79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2" name="テキスト ボックス 79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楕円 79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4" name="テキスト ボックス 79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5" name="正方形/長方形 79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6" name="正方形/長方形 79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7" name="テキスト ボックス 79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県土が東西に長く、離島、中山間地域を抱える本県は、行政サービスを実施する上で効率的に実施することが困難な面があることから、住民一人あたりのコストが高くなる傾向があります。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民生費については、介護保険制度運営支援事業費の増等により、前年度より増加しています。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商工費については、近年、借入先の多様化等による中小企業制度融資の減少により、減少傾向になっています。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農林水産業費及び土木費については、国土強靱化対策による補助公共事業の増等により、前年度より増加しています。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また、公債費については、過去の県債発行抑制の効果による償還額の減少により、前年度より減少しています。</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今後とも、行政の効率化・最適化やスクラップ・アンド・ビルドの徹底により、コストの縮減に努めます。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pitchFamily="49" charset="-128"/>
              <a:ea typeface="ＭＳ ゴシック" pitchFamily="49" charset="-128"/>
            </a:rPr>
            <a:t>　財政調整基金残高は、平成</a:t>
          </a:r>
          <a:r>
            <a:rPr kumimoji="1" lang="en-US" altLang="ja-JP" sz="1000">
              <a:solidFill>
                <a:schemeClr val="tx1"/>
              </a:solidFill>
              <a:latin typeface="ＭＳ ゴシック" pitchFamily="49" charset="-128"/>
              <a:ea typeface="ＭＳ ゴシック" pitchFamily="49" charset="-128"/>
            </a:rPr>
            <a:t>27</a:t>
          </a:r>
          <a:r>
            <a:rPr kumimoji="1" lang="ja-JP" altLang="en-US" sz="1000">
              <a:solidFill>
                <a:schemeClr val="tx1"/>
              </a:solidFill>
              <a:latin typeface="ＭＳ ゴシック" pitchFamily="49" charset="-128"/>
              <a:ea typeface="ＭＳ ゴシック" pitchFamily="49" charset="-128"/>
            </a:rPr>
            <a:t>年度末に行った基金管理の見直しに伴い減債基金から財政調整基金へ、平成</a:t>
          </a:r>
          <a:r>
            <a:rPr kumimoji="1" lang="en-US" altLang="ja-JP" sz="1000">
              <a:solidFill>
                <a:schemeClr val="tx1"/>
              </a:solidFill>
              <a:latin typeface="ＭＳ ゴシック" pitchFamily="49" charset="-128"/>
              <a:ea typeface="ＭＳ ゴシック" pitchFamily="49" charset="-128"/>
            </a:rPr>
            <a:t>28</a:t>
          </a:r>
          <a:r>
            <a:rPr kumimoji="1" lang="ja-JP" altLang="en-US" sz="1000">
              <a:solidFill>
                <a:schemeClr val="tx1"/>
              </a:solidFill>
              <a:latin typeface="ＭＳ ゴシック" pitchFamily="49" charset="-128"/>
              <a:ea typeface="ＭＳ ゴシック" pitchFamily="49" charset="-128"/>
            </a:rPr>
            <a:t>年度に</a:t>
          </a:r>
          <a:r>
            <a:rPr kumimoji="1" lang="en-US" altLang="ja-JP" sz="1000">
              <a:solidFill>
                <a:schemeClr val="tx1"/>
              </a:solidFill>
              <a:latin typeface="ＭＳ ゴシック" pitchFamily="49" charset="-128"/>
              <a:ea typeface="ＭＳ ゴシック" pitchFamily="49" charset="-128"/>
            </a:rPr>
            <a:t>50</a:t>
          </a:r>
          <a:r>
            <a:rPr kumimoji="1" lang="ja-JP" altLang="en-US" sz="1000">
              <a:solidFill>
                <a:schemeClr val="tx1"/>
              </a:solidFill>
              <a:latin typeface="ＭＳ ゴシック" pitchFamily="49" charset="-128"/>
              <a:ea typeface="ＭＳ ゴシック" pitchFamily="49" charset="-128"/>
            </a:rPr>
            <a:t>億円を移したことなどにより増加しました。近年は平成</a:t>
          </a:r>
          <a:r>
            <a:rPr kumimoji="1" lang="en-US" altLang="ja-JP" sz="1000">
              <a:solidFill>
                <a:schemeClr val="tx1"/>
              </a:solidFill>
              <a:latin typeface="ＭＳ ゴシック" pitchFamily="49" charset="-128"/>
              <a:ea typeface="ＭＳ ゴシック" pitchFamily="49" charset="-128"/>
            </a:rPr>
            <a:t>29</a:t>
          </a:r>
          <a:r>
            <a:rPr kumimoji="1" lang="ja-JP" altLang="en-US" sz="1000">
              <a:solidFill>
                <a:schemeClr val="tx1"/>
              </a:solidFill>
              <a:latin typeface="ＭＳ ゴシック" pitchFamily="49" charset="-128"/>
              <a:ea typeface="ＭＳ ゴシック" pitchFamily="49" charset="-128"/>
            </a:rPr>
            <a:t>年</a:t>
          </a:r>
          <a:r>
            <a:rPr kumimoji="1" lang="en-US" altLang="ja-JP" sz="1000">
              <a:solidFill>
                <a:schemeClr val="tx1"/>
              </a:solidFill>
              <a:latin typeface="ＭＳ ゴシック" pitchFamily="49" charset="-128"/>
              <a:ea typeface="ＭＳ ゴシック" pitchFamily="49" charset="-128"/>
            </a:rPr>
            <a:t>10</a:t>
          </a:r>
          <a:r>
            <a:rPr kumimoji="1" lang="ja-JP" altLang="en-US" sz="1000">
              <a:solidFill>
                <a:schemeClr val="tx1"/>
              </a:solidFill>
              <a:latin typeface="ＭＳ ゴシック" pitchFamily="49" charset="-128"/>
              <a:ea typeface="ＭＳ ゴシック" pitchFamily="49" charset="-128"/>
            </a:rPr>
            <a:t>月に策定した財政運営指針に基づき、令和元年度末残高は</a:t>
          </a:r>
          <a:r>
            <a:rPr kumimoji="1" lang="en-US" altLang="ja-JP" sz="1000">
              <a:solidFill>
                <a:schemeClr val="tx1"/>
              </a:solidFill>
              <a:latin typeface="ＭＳ ゴシック" pitchFamily="49" charset="-128"/>
              <a:ea typeface="ＭＳ ゴシック" pitchFamily="49" charset="-128"/>
            </a:rPr>
            <a:t>175</a:t>
          </a:r>
          <a:r>
            <a:rPr kumimoji="1" lang="ja-JP" altLang="en-US" sz="1000">
              <a:solidFill>
                <a:schemeClr val="tx1"/>
              </a:solidFill>
              <a:latin typeface="ＭＳ ゴシック" pitchFamily="49" charset="-128"/>
              <a:ea typeface="ＭＳ ゴシック" pitchFamily="49" charset="-128"/>
            </a:rPr>
            <a:t>億円となっており、比率は上昇しています。令和元年</a:t>
          </a:r>
          <a:r>
            <a:rPr kumimoji="1" lang="en-US" altLang="ja-JP" sz="1000">
              <a:solidFill>
                <a:schemeClr val="tx1"/>
              </a:solidFill>
              <a:latin typeface="ＭＳ ゴシック" pitchFamily="49" charset="-128"/>
              <a:ea typeface="ＭＳ ゴシック" pitchFamily="49" charset="-128"/>
            </a:rPr>
            <a:t>11</a:t>
          </a:r>
          <a:r>
            <a:rPr kumimoji="1" lang="ja-JP" altLang="en-US" sz="1000">
              <a:solidFill>
                <a:schemeClr val="tx1"/>
              </a:solidFill>
              <a:latin typeface="ＭＳ ゴシック" pitchFamily="49" charset="-128"/>
              <a:ea typeface="ＭＳ ゴシック" pitchFamily="49" charset="-128"/>
            </a:rPr>
            <a:t>月に策定した中期財政運営方針に基づき、今後の予想し得ない状況変化や令和</a:t>
          </a:r>
          <a:r>
            <a:rPr kumimoji="1" lang="en-US" altLang="ja-JP" sz="1000">
              <a:solidFill>
                <a:schemeClr val="tx1"/>
              </a:solidFill>
              <a:latin typeface="ＭＳ ゴシック" pitchFamily="49" charset="-128"/>
              <a:ea typeface="ＭＳ ゴシック" pitchFamily="49" charset="-128"/>
            </a:rPr>
            <a:t>12</a:t>
          </a:r>
          <a:r>
            <a:rPr kumimoji="1" lang="ja-JP" altLang="en-US" sz="1000">
              <a:solidFill>
                <a:schemeClr val="tx1"/>
              </a:solidFill>
              <a:latin typeface="ＭＳ ゴシック" pitchFamily="49" charset="-128"/>
              <a:ea typeface="ＭＳ ゴシック" pitchFamily="49" charset="-128"/>
            </a:rPr>
            <a:t>年度に開催を予定している国民スポーツ大会の運営費の負担に備えるため令和６年度末に</a:t>
          </a:r>
          <a:r>
            <a:rPr kumimoji="1" lang="en-US" altLang="ja-JP" sz="1000">
              <a:solidFill>
                <a:schemeClr val="tx1"/>
              </a:solidFill>
              <a:latin typeface="ＭＳ ゴシック" pitchFamily="49" charset="-128"/>
              <a:ea typeface="ＭＳ ゴシック" pitchFamily="49" charset="-128"/>
            </a:rPr>
            <a:t>220</a:t>
          </a:r>
          <a:r>
            <a:rPr kumimoji="1" lang="ja-JP" altLang="en-US" sz="1000">
              <a:solidFill>
                <a:schemeClr val="tx1"/>
              </a:solidFill>
              <a:latin typeface="ＭＳ ゴシック" pitchFamily="49" charset="-128"/>
              <a:ea typeface="ＭＳ ゴシック" pitchFamily="49" charset="-128"/>
            </a:rPr>
            <a:t>億円程度を確保することとしています。</a:t>
          </a:r>
          <a:endParaRPr kumimoji="1" lang="en-US" altLang="ja-JP" sz="1000">
            <a:solidFill>
              <a:schemeClr val="tx1"/>
            </a:solidFill>
            <a:latin typeface="ＭＳ ゴシック" pitchFamily="49" charset="-128"/>
            <a:ea typeface="ＭＳ ゴシック" pitchFamily="49" charset="-128"/>
          </a:endParaRPr>
        </a:p>
        <a:p>
          <a:r>
            <a:rPr kumimoji="1" lang="ja-JP" altLang="en-US" sz="1000">
              <a:solidFill>
                <a:schemeClr val="tx1"/>
              </a:solidFill>
              <a:latin typeface="ＭＳ ゴシック" pitchFamily="49" charset="-128"/>
              <a:ea typeface="ＭＳ ゴシック" pitchFamily="49" charset="-128"/>
            </a:rPr>
            <a:t>　実質収支額は、執行節減により２月補正以後に生じた財源を翌年度へ繰越し、繰上償還に活用することとしており、近年の比率は３％前後で推移しています。</a:t>
          </a:r>
          <a:endParaRPr kumimoji="1" lang="en-US" altLang="ja-JP" sz="1000">
            <a:solidFill>
              <a:schemeClr val="tx1"/>
            </a:solidFill>
            <a:latin typeface="ＭＳ ゴシック" pitchFamily="49" charset="-128"/>
            <a:ea typeface="ＭＳ ゴシック" pitchFamily="49" charset="-128"/>
          </a:endParaRPr>
        </a:p>
        <a:p>
          <a:r>
            <a:rPr kumimoji="1" lang="ja-JP" altLang="en-US" sz="1000">
              <a:solidFill>
                <a:schemeClr val="tx1"/>
              </a:solidFill>
              <a:latin typeface="ＭＳ ゴシック" pitchFamily="49" charset="-128"/>
              <a:ea typeface="ＭＳ ゴシック" pitchFamily="49" charset="-128"/>
            </a:rPr>
            <a:t>　実質単年度収支は、単年度収支額が増加したこと、及び繰上償還が前年度から５億円増加したため、比率は上昇しています。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一般会計については、「財政健全化基本方針（</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）」に基づき、行政の効率化、事務事業の見直し、財源の確保に努めてきた結果、引き続き、実質収支は安定しています。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公営企業会計（法適用、法非適用）については、収益の確保、経費の縮減の結果、全事業において黒字を確保しています。病院事業会計については、</a:t>
          </a:r>
          <a:r>
            <a:rPr kumimoji="1" lang="ja-JP" altLang="en-US" sz="1400">
              <a:solidFill>
                <a:schemeClr val="tx1"/>
              </a:solidFill>
              <a:latin typeface="ＭＳ ゴシック" pitchFamily="49" charset="-128"/>
              <a:ea typeface="ＭＳ ゴシック" pitchFamily="49" charset="-128"/>
            </a:rPr>
            <a:t>比率が低下傾向となっていますが、</a:t>
          </a:r>
          <a:r>
            <a:rPr kumimoji="1" lang="ja-JP" altLang="en-US" sz="1400">
              <a:latin typeface="ＭＳ ゴシック" pitchFamily="49" charset="-128"/>
              <a:ea typeface="ＭＳ ゴシック" pitchFamily="49" charset="-128"/>
            </a:rPr>
            <a:t>地域医療の確保と安定的な経営のため、経営改革を推進していきます。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一般会計や公営企業など全ての会計にわたり、引き続き収支改善のための取組を着実に推進し、更なる改善に努めます。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75" thickBot="1" x14ac:dyDescent="0.2">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15">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487188668</v>
      </c>
      <c r="BO4" s="420"/>
      <c r="BP4" s="420"/>
      <c r="BQ4" s="420"/>
      <c r="BR4" s="420"/>
      <c r="BS4" s="420"/>
      <c r="BT4" s="420"/>
      <c r="BU4" s="421"/>
      <c r="BV4" s="419">
        <v>484037569</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3.5</v>
      </c>
      <c r="CU4" s="426"/>
      <c r="CV4" s="426"/>
      <c r="CW4" s="426"/>
      <c r="CX4" s="426"/>
      <c r="CY4" s="426"/>
      <c r="CZ4" s="426"/>
      <c r="DA4" s="427"/>
      <c r="DB4" s="425">
        <v>2.9</v>
      </c>
      <c r="DC4" s="426"/>
      <c r="DD4" s="426"/>
      <c r="DE4" s="426"/>
      <c r="DF4" s="426"/>
      <c r="DG4" s="426"/>
      <c r="DH4" s="426"/>
      <c r="DI4" s="427"/>
      <c r="DJ4" s="158"/>
      <c r="DK4" s="158"/>
      <c r="DL4" s="158"/>
      <c r="DM4" s="158"/>
      <c r="DN4" s="158"/>
      <c r="DO4" s="158"/>
    </row>
    <row r="5" spans="1:119" ht="18.75" customHeight="1" thickBot="1" x14ac:dyDescent="0.2">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464501474</v>
      </c>
      <c r="BO5" s="432"/>
      <c r="BP5" s="432"/>
      <c r="BQ5" s="432"/>
      <c r="BR5" s="432"/>
      <c r="BS5" s="432"/>
      <c r="BT5" s="432"/>
      <c r="BU5" s="433"/>
      <c r="BV5" s="431">
        <v>463359595</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90.7</v>
      </c>
      <c r="CU5" s="438"/>
      <c r="CV5" s="438"/>
      <c r="CW5" s="438"/>
      <c r="CX5" s="438"/>
      <c r="CY5" s="438"/>
      <c r="CZ5" s="438"/>
      <c r="DA5" s="439"/>
      <c r="DB5" s="437">
        <v>90.3</v>
      </c>
      <c r="DC5" s="438"/>
      <c r="DD5" s="438"/>
      <c r="DE5" s="438"/>
      <c r="DF5" s="438"/>
      <c r="DG5" s="438"/>
      <c r="DH5" s="438"/>
      <c r="DI5" s="439"/>
      <c r="DJ5" s="158"/>
      <c r="DK5" s="158"/>
      <c r="DL5" s="158"/>
      <c r="DM5" s="158"/>
      <c r="DN5" s="158"/>
      <c r="DO5" s="158"/>
    </row>
    <row r="6" spans="1:119" ht="18.75" customHeight="1" x14ac:dyDescent="0.15">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11160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22687194</v>
      </c>
      <c r="BO6" s="432"/>
      <c r="BP6" s="432"/>
      <c r="BQ6" s="432"/>
      <c r="BR6" s="432"/>
      <c r="BS6" s="432"/>
      <c r="BT6" s="432"/>
      <c r="BU6" s="433"/>
      <c r="BV6" s="431">
        <v>20677974</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95.9</v>
      </c>
      <c r="CU6" s="454"/>
      <c r="CV6" s="454"/>
      <c r="CW6" s="454"/>
      <c r="CX6" s="454"/>
      <c r="CY6" s="454"/>
      <c r="CZ6" s="454"/>
      <c r="DA6" s="455"/>
      <c r="DB6" s="453">
        <v>97.3</v>
      </c>
      <c r="DC6" s="454"/>
      <c r="DD6" s="454"/>
      <c r="DE6" s="454"/>
      <c r="DF6" s="454"/>
      <c r="DG6" s="454"/>
      <c r="DH6" s="454"/>
      <c r="DI6" s="455"/>
      <c r="DJ6" s="158"/>
      <c r="DK6" s="158"/>
      <c r="DL6" s="158"/>
      <c r="DM6" s="158"/>
      <c r="DN6" s="158"/>
      <c r="DO6" s="158"/>
    </row>
    <row r="7" spans="1:119" ht="18.75" customHeight="1" x14ac:dyDescent="0.15">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1</v>
      </c>
      <c r="AJ7" s="447"/>
      <c r="AK7" s="447"/>
      <c r="AL7" s="447"/>
      <c r="AM7" s="447"/>
      <c r="AN7" s="447"/>
      <c r="AO7" s="447"/>
      <c r="AP7" s="448"/>
      <c r="AQ7" s="446">
        <v>8924</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13208544</v>
      </c>
      <c r="BO7" s="432"/>
      <c r="BP7" s="432"/>
      <c r="BQ7" s="432"/>
      <c r="BR7" s="432"/>
      <c r="BS7" s="432"/>
      <c r="BT7" s="432"/>
      <c r="BU7" s="433"/>
      <c r="BV7" s="431">
        <v>12750141</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274324920</v>
      </c>
      <c r="CU7" s="432"/>
      <c r="CV7" s="432"/>
      <c r="CW7" s="432"/>
      <c r="CX7" s="432"/>
      <c r="CY7" s="432"/>
      <c r="CZ7" s="432"/>
      <c r="DA7" s="433"/>
      <c r="DB7" s="431">
        <v>276920913</v>
      </c>
      <c r="DC7" s="432"/>
      <c r="DD7" s="432"/>
      <c r="DE7" s="432"/>
      <c r="DF7" s="432"/>
      <c r="DG7" s="432"/>
      <c r="DH7" s="432"/>
      <c r="DI7" s="433"/>
      <c r="DJ7" s="158"/>
      <c r="DK7" s="158"/>
      <c r="DL7" s="158"/>
      <c r="DM7" s="158"/>
      <c r="DN7" s="158"/>
      <c r="DO7" s="158"/>
    </row>
    <row r="8" spans="1:119" ht="18.75" customHeight="1" thickBot="1" x14ac:dyDescent="0.2">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7285</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9478650</v>
      </c>
      <c r="BO8" s="432"/>
      <c r="BP8" s="432"/>
      <c r="BQ8" s="432"/>
      <c r="BR8" s="432"/>
      <c r="BS8" s="432"/>
      <c r="BT8" s="432"/>
      <c r="BU8" s="433"/>
      <c r="BV8" s="431">
        <v>7927833</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0.26202999999999999</v>
      </c>
      <c r="CU8" s="451"/>
      <c r="CV8" s="451"/>
      <c r="CW8" s="451"/>
      <c r="CX8" s="451"/>
      <c r="CY8" s="451"/>
      <c r="CZ8" s="451"/>
      <c r="DA8" s="452"/>
      <c r="DB8" s="450">
        <v>0.26024000000000003</v>
      </c>
      <c r="DC8" s="451"/>
      <c r="DD8" s="451"/>
      <c r="DE8" s="451"/>
      <c r="DF8" s="451"/>
      <c r="DG8" s="451"/>
      <c r="DH8" s="451"/>
      <c r="DI8" s="452"/>
      <c r="DJ8" s="158"/>
      <c r="DK8" s="158"/>
      <c r="DL8" s="158"/>
      <c r="DM8" s="158"/>
      <c r="DN8" s="158"/>
      <c r="DO8" s="158"/>
    </row>
    <row r="9" spans="1:119" ht="18.75" customHeight="1" thickBot="1" x14ac:dyDescent="0.2">
      <c r="A9" s="159"/>
      <c r="B9" s="456" t="s">
        <v>105</v>
      </c>
      <c r="C9" s="457"/>
      <c r="D9" s="457"/>
      <c r="E9" s="457"/>
      <c r="F9" s="457"/>
      <c r="G9" s="457"/>
      <c r="H9" s="457"/>
      <c r="I9" s="457"/>
      <c r="J9" s="457"/>
      <c r="K9" s="458"/>
      <c r="L9" s="464" t="s">
        <v>106</v>
      </c>
      <c r="M9" s="465"/>
      <c r="N9" s="465"/>
      <c r="O9" s="465"/>
      <c r="P9" s="465"/>
      <c r="Q9" s="466"/>
      <c r="R9" s="467">
        <v>694352</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9400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1550817</v>
      </c>
      <c r="BO9" s="432"/>
      <c r="BP9" s="432"/>
      <c r="BQ9" s="432"/>
      <c r="BR9" s="432"/>
      <c r="BS9" s="432"/>
      <c r="BT9" s="432"/>
      <c r="BU9" s="433"/>
      <c r="BV9" s="431">
        <v>-558150</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24.6</v>
      </c>
      <c r="CU9" s="438"/>
      <c r="CV9" s="438"/>
      <c r="CW9" s="438"/>
      <c r="CX9" s="438"/>
      <c r="CY9" s="438"/>
      <c r="CZ9" s="438"/>
      <c r="DA9" s="439"/>
      <c r="DB9" s="437">
        <v>24.9</v>
      </c>
      <c r="DC9" s="438"/>
      <c r="DD9" s="438"/>
      <c r="DE9" s="438"/>
      <c r="DF9" s="438"/>
      <c r="DG9" s="438"/>
      <c r="DH9" s="438"/>
      <c r="DI9" s="439"/>
      <c r="DJ9" s="158"/>
      <c r="DK9" s="158"/>
      <c r="DL9" s="158"/>
      <c r="DM9" s="158"/>
      <c r="DN9" s="158"/>
      <c r="DO9" s="158"/>
    </row>
    <row r="10" spans="1:119" ht="18.75" customHeight="1" x14ac:dyDescent="0.15">
      <c r="A10" s="159"/>
      <c r="B10" s="459"/>
      <c r="C10" s="460"/>
      <c r="D10" s="460"/>
      <c r="E10" s="460"/>
      <c r="F10" s="460"/>
      <c r="G10" s="460"/>
      <c r="H10" s="460"/>
      <c r="I10" s="460"/>
      <c r="J10" s="460"/>
      <c r="K10" s="401"/>
      <c r="L10" s="500" t="s">
        <v>110</v>
      </c>
      <c r="M10" s="501"/>
      <c r="N10" s="501"/>
      <c r="O10" s="501"/>
      <c r="P10" s="501"/>
      <c r="Q10" s="502"/>
      <c r="R10" s="446">
        <v>717397</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8200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985492</v>
      </c>
      <c r="BO10" s="432"/>
      <c r="BP10" s="432"/>
      <c r="BQ10" s="432"/>
      <c r="BR10" s="432"/>
      <c r="BS10" s="432"/>
      <c r="BT10" s="432"/>
      <c r="BU10" s="433"/>
      <c r="BV10" s="431">
        <v>580749</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35</v>
      </c>
      <c r="AJ11" s="447"/>
      <c r="AK11" s="447"/>
      <c r="AL11" s="447"/>
      <c r="AM11" s="447"/>
      <c r="AN11" s="447"/>
      <c r="AO11" s="447"/>
      <c r="AP11" s="448"/>
      <c r="AQ11" s="446">
        <v>7600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5232285</v>
      </c>
      <c r="BO11" s="432"/>
      <c r="BP11" s="432"/>
      <c r="BQ11" s="432"/>
      <c r="BR11" s="432"/>
      <c r="BS11" s="432"/>
      <c r="BT11" s="432"/>
      <c r="BU11" s="433"/>
      <c r="BV11" s="431">
        <v>4746677</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120</v>
      </c>
      <c r="DC11" s="504"/>
      <c r="DD11" s="504"/>
      <c r="DE11" s="504"/>
      <c r="DF11" s="504"/>
      <c r="DG11" s="504"/>
      <c r="DH11" s="504"/>
      <c r="DI11" s="505"/>
      <c r="DJ11" s="158"/>
      <c r="DK11" s="158"/>
      <c r="DL11" s="158"/>
      <c r="DM11" s="158"/>
      <c r="DN11" s="158"/>
      <c r="DO11" s="158"/>
    </row>
    <row r="12" spans="1:119" ht="18.75" customHeight="1" x14ac:dyDescent="0.15">
      <c r="A12" s="159"/>
      <c r="B12" s="506" t="s">
        <v>121</v>
      </c>
      <c r="C12" s="507"/>
      <c r="D12" s="507"/>
      <c r="E12" s="507"/>
      <c r="F12" s="507"/>
      <c r="G12" s="507"/>
      <c r="H12" s="507"/>
      <c r="I12" s="507"/>
      <c r="J12" s="507"/>
      <c r="K12" s="508"/>
      <c r="L12" s="515" t="s">
        <v>122</v>
      </c>
      <c r="M12" s="516"/>
      <c r="N12" s="516"/>
      <c r="O12" s="516"/>
      <c r="P12" s="516"/>
      <c r="Q12" s="517"/>
      <c r="R12" s="518">
        <v>679324</v>
      </c>
      <c r="S12" s="519"/>
      <c r="T12" s="519"/>
      <c r="U12" s="519"/>
      <c r="V12" s="520"/>
      <c r="W12" s="470" t="s">
        <v>123</v>
      </c>
      <c r="X12" s="471"/>
      <c r="Y12" s="472"/>
      <c r="Z12" s="479" t="s">
        <v>1</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120</v>
      </c>
      <c r="CU12" s="504"/>
      <c r="CV12" s="504"/>
      <c r="CW12" s="504"/>
      <c r="CX12" s="504"/>
      <c r="CY12" s="504"/>
      <c r="CZ12" s="504"/>
      <c r="DA12" s="505"/>
      <c r="DB12" s="503" t="s">
        <v>129</v>
      </c>
      <c r="DC12" s="504"/>
      <c r="DD12" s="504"/>
      <c r="DE12" s="504"/>
      <c r="DF12" s="504"/>
      <c r="DG12" s="504"/>
      <c r="DH12" s="504"/>
      <c r="DI12" s="505"/>
      <c r="DJ12" s="158"/>
      <c r="DK12" s="158"/>
      <c r="DL12" s="158"/>
      <c r="DM12" s="158"/>
      <c r="DN12" s="158"/>
      <c r="DO12" s="158"/>
    </row>
    <row r="13" spans="1:119" ht="18.75" customHeight="1" thickBot="1" x14ac:dyDescent="0.2">
      <c r="A13" s="159"/>
      <c r="B13" s="509"/>
      <c r="C13" s="510"/>
      <c r="D13" s="510"/>
      <c r="E13" s="510"/>
      <c r="F13" s="510"/>
      <c r="G13" s="510"/>
      <c r="H13" s="510"/>
      <c r="I13" s="510"/>
      <c r="J13" s="510"/>
      <c r="K13" s="511"/>
      <c r="L13" s="166"/>
      <c r="M13" s="525" t="s">
        <v>130</v>
      </c>
      <c r="N13" s="526"/>
      <c r="O13" s="526"/>
      <c r="P13" s="526"/>
      <c r="Q13" s="527"/>
      <c r="R13" s="528">
        <v>670468</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131</v>
      </c>
      <c r="BA13" s="532"/>
      <c r="BB13" s="532"/>
      <c r="BC13" s="532"/>
      <c r="BD13" s="532"/>
      <c r="BE13" s="532"/>
      <c r="BF13" s="532"/>
      <c r="BG13" s="532"/>
      <c r="BH13" s="532"/>
      <c r="BI13" s="532"/>
      <c r="BJ13" s="532"/>
      <c r="BK13" s="532"/>
      <c r="BL13" s="532"/>
      <c r="BM13" s="533"/>
      <c r="BN13" s="431">
        <v>7768594</v>
      </c>
      <c r="BO13" s="432"/>
      <c r="BP13" s="432"/>
      <c r="BQ13" s="432"/>
      <c r="BR13" s="432"/>
      <c r="BS13" s="432"/>
      <c r="BT13" s="432"/>
      <c r="BU13" s="433"/>
      <c r="BV13" s="431">
        <v>4769276</v>
      </c>
      <c r="BW13" s="432"/>
      <c r="BX13" s="432"/>
      <c r="BY13" s="432"/>
      <c r="BZ13" s="432"/>
      <c r="CA13" s="432"/>
      <c r="CB13" s="432"/>
      <c r="CC13" s="433"/>
      <c r="CD13" s="434" t="s">
        <v>132</v>
      </c>
      <c r="CE13" s="435"/>
      <c r="CF13" s="435"/>
      <c r="CG13" s="435"/>
      <c r="CH13" s="435"/>
      <c r="CI13" s="435"/>
      <c r="CJ13" s="435"/>
      <c r="CK13" s="435"/>
      <c r="CL13" s="435"/>
      <c r="CM13" s="435"/>
      <c r="CN13" s="435"/>
      <c r="CO13" s="435"/>
      <c r="CP13" s="435"/>
      <c r="CQ13" s="435"/>
      <c r="CR13" s="435"/>
      <c r="CS13" s="436"/>
      <c r="CT13" s="437">
        <v>6.3</v>
      </c>
      <c r="CU13" s="438"/>
      <c r="CV13" s="438"/>
      <c r="CW13" s="438"/>
      <c r="CX13" s="438"/>
      <c r="CY13" s="438"/>
      <c r="CZ13" s="438"/>
      <c r="DA13" s="439"/>
      <c r="DB13" s="437">
        <v>6.1</v>
      </c>
      <c r="DC13" s="438"/>
      <c r="DD13" s="438"/>
      <c r="DE13" s="438"/>
      <c r="DF13" s="438"/>
      <c r="DG13" s="438"/>
      <c r="DH13" s="438"/>
      <c r="DI13" s="439"/>
      <c r="DJ13" s="158"/>
      <c r="DK13" s="158"/>
      <c r="DL13" s="158"/>
      <c r="DM13" s="158"/>
      <c r="DN13" s="158"/>
      <c r="DO13" s="158"/>
    </row>
    <row r="14" spans="1:119" ht="18.75" customHeight="1" thickBot="1" x14ac:dyDescent="0.2">
      <c r="A14" s="159"/>
      <c r="B14" s="509"/>
      <c r="C14" s="510"/>
      <c r="D14" s="510"/>
      <c r="E14" s="510"/>
      <c r="F14" s="510"/>
      <c r="G14" s="510"/>
      <c r="H14" s="510"/>
      <c r="I14" s="510"/>
      <c r="J14" s="510"/>
      <c r="K14" s="511"/>
      <c r="L14" s="543" t="s">
        <v>133</v>
      </c>
      <c r="M14" s="544"/>
      <c r="N14" s="544"/>
      <c r="O14" s="544"/>
      <c r="P14" s="544"/>
      <c r="Q14" s="545"/>
      <c r="R14" s="546">
        <v>686126</v>
      </c>
      <c r="S14" s="547"/>
      <c r="T14" s="547"/>
      <c r="U14" s="547"/>
      <c r="V14" s="548"/>
      <c r="W14" s="473"/>
      <c r="X14" s="474"/>
      <c r="Y14" s="475"/>
      <c r="Z14" s="500" t="s">
        <v>134</v>
      </c>
      <c r="AA14" s="501"/>
      <c r="AB14" s="501"/>
      <c r="AC14" s="501"/>
      <c r="AD14" s="501"/>
      <c r="AE14" s="501"/>
      <c r="AF14" s="501"/>
      <c r="AG14" s="501"/>
      <c r="AH14" s="502"/>
      <c r="AI14" s="446">
        <v>4309</v>
      </c>
      <c r="AJ14" s="447"/>
      <c r="AK14" s="447"/>
      <c r="AL14" s="447"/>
      <c r="AM14" s="448"/>
      <c r="AN14" s="446">
        <v>13935306</v>
      </c>
      <c r="AO14" s="447"/>
      <c r="AP14" s="447"/>
      <c r="AQ14" s="447"/>
      <c r="AR14" s="447"/>
      <c r="AS14" s="448"/>
      <c r="AT14" s="446">
        <v>3234</v>
      </c>
      <c r="AU14" s="447"/>
      <c r="AV14" s="447"/>
      <c r="AW14" s="447"/>
      <c r="AX14" s="447"/>
      <c r="AY14" s="449"/>
      <c r="AZ14" s="440" t="s">
        <v>135</v>
      </c>
      <c r="BA14" s="441"/>
      <c r="BB14" s="441"/>
      <c r="BC14" s="441"/>
      <c r="BD14" s="441"/>
      <c r="BE14" s="441"/>
      <c r="BF14" s="441"/>
      <c r="BG14" s="441"/>
      <c r="BH14" s="441"/>
      <c r="BI14" s="441"/>
      <c r="BJ14" s="441"/>
      <c r="BK14" s="441"/>
      <c r="BL14" s="441"/>
      <c r="BM14" s="442"/>
      <c r="BN14" s="419">
        <v>64563568</v>
      </c>
      <c r="BO14" s="420"/>
      <c r="BP14" s="420"/>
      <c r="BQ14" s="420"/>
      <c r="BR14" s="420"/>
      <c r="BS14" s="420"/>
      <c r="BT14" s="420"/>
      <c r="BU14" s="421"/>
      <c r="BV14" s="419">
        <v>63788961</v>
      </c>
      <c r="BW14" s="420"/>
      <c r="BX14" s="420"/>
      <c r="BY14" s="420"/>
      <c r="BZ14" s="420"/>
      <c r="CA14" s="420"/>
      <c r="CB14" s="420"/>
      <c r="CC14" s="421"/>
      <c r="CD14" s="497" t="s">
        <v>136</v>
      </c>
      <c r="CE14" s="498"/>
      <c r="CF14" s="498"/>
      <c r="CG14" s="498"/>
      <c r="CH14" s="498"/>
      <c r="CI14" s="498"/>
      <c r="CJ14" s="498"/>
      <c r="CK14" s="498"/>
      <c r="CL14" s="498"/>
      <c r="CM14" s="498"/>
      <c r="CN14" s="498"/>
      <c r="CO14" s="498"/>
      <c r="CP14" s="498"/>
      <c r="CQ14" s="498"/>
      <c r="CR14" s="498"/>
      <c r="CS14" s="499"/>
      <c r="CT14" s="540">
        <v>186.4</v>
      </c>
      <c r="CU14" s="541"/>
      <c r="CV14" s="541"/>
      <c r="CW14" s="541"/>
      <c r="CX14" s="541"/>
      <c r="CY14" s="541"/>
      <c r="CZ14" s="541"/>
      <c r="DA14" s="542"/>
      <c r="DB14" s="540">
        <v>179.2</v>
      </c>
      <c r="DC14" s="541"/>
      <c r="DD14" s="541"/>
      <c r="DE14" s="541"/>
      <c r="DF14" s="541"/>
      <c r="DG14" s="541"/>
      <c r="DH14" s="541"/>
      <c r="DI14" s="542"/>
      <c r="DJ14" s="158"/>
      <c r="DK14" s="158"/>
      <c r="DL14" s="158"/>
      <c r="DM14" s="158"/>
      <c r="DN14" s="158"/>
      <c r="DO14" s="158"/>
    </row>
    <row r="15" spans="1:119" ht="18.75" customHeight="1" x14ac:dyDescent="0.15">
      <c r="A15" s="159"/>
      <c r="B15" s="509"/>
      <c r="C15" s="510"/>
      <c r="D15" s="510"/>
      <c r="E15" s="510"/>
      <c r="F15" s="510"/>
      <c r="G15" s="510"/>
      <c r="H15" s="510"/>
      <c r="I15" s="510"/>
      <c r="J15" s="510"/>
      <c r="K15" s="511"/>
      <c r="L15" s="166"/>
      <c r="M15" s="525" t="s">
        <v>137</v>
      </c>
      <c r="N15" s="526"/>
      <c r="O15" s="526"/>
      <c r="P15" s="526"/>
      <c r="Q15" s="527"/>
      <c r="R15" s="546">
        <v>677251</v>
      </c>
      <c r="S15" s="547"/>
      <c r="T15" s="547"/>
      <c r="U15" s="547"/>
      <c r="V15" s="548"/>
      <c r="W15" s="473"/>
      <c r="X15" s="474"/>
      <c r="Y15" s="475"/>
      <c r="Z15" s="500" t="s">
        <v>138</v>
      </c>
      <c r="AA15" s="501"/>
      <c r="AB15" s="501"/>
      <c r="AC15" s="501"/>
      <c r="AD15" s="501"/>
      <c r="AE15" s="501"/>
      <c r="AF15" s="501"/>
      <c r="AG15" s="501"/>
      <c r="AH15" s="502"/>
      <c r="AI15" s="446" t="s">
        <v>139</v>
      </c>
      <c r="AJ15" s="447"/>
      <c r="AK15" s="447"/>
      <c r="AL15" s="447"/>
      <c r="AM15" s="448"/>
      <c r="AN15" s="446" t="s">
        <v>129</v>
      </c>
      <c r="AO15" s="447"/>
      <c r="AP15" s="447"/>
      <c r="AQ15" s="447"/>
      <c r="AR15" s="447"/>
      <c r="AS15" s="448"/>
      <c r="AT15" s="446" t="s">
        <v>140</v>
      </c>
      <c r="AU15" s="447"/>
      <c r="AV15" s="447"/>
      <c r="AW15" s="447"/>
      <c r="AX15" s="447"/>
      <c r="AY15" s="449"/>
      <c r="AZ15" s="428" t="s">
        <v>141</v>
      </c>
      <c r="BA15" s="429"/>
      <c r="BB15" s="429"/>
      <c r="BC15" s="429"/>
      <c r="BD15" s="429"/>
      <c r="BE15" s="429"/>
      <c r="BF15" s="429"/>
      <c r="BG15" s="429"/>
      <c r="BH15" s="429"/>
      <c r="BI15" s="429"/>
      <c r="BJ15" s="429"/>
      <c r="BK15" s="429"/>
      <c r="BL15" s="429"/>
      <c r="BM15" s="430"/>
      <c r="BN15" s="431">
        <v>243967216</v>
      </c>
      <c r="BO15" s="432"/>
      <c r="BP15" s="432"/>
      <c r="BQ15" s="432"/>
      <c r="BR15" s="432"/>
      <c r="BS15" s="432"/>
      <c r="BT15" s="432"/>
      <c r="BU15" s="433"/>
      <c r="BV15" s="431">
        <v>241213266</v>
      </c>
      <c r="BW15" s="432"/>
      <c r="BX15" s="432"/>
      <c r="BY15" s="432"/>
      <c r="BZ15" s="432"/>
      <c r="CA15" s="432"/>
      <c r="CB15" s="432"/>
      <c r="CC15" s="433"/>
      <c r="CD15" s="551" t="s">
        <v>142</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09"/>
      <c r="C16" s="510"/>
      <c r="D16" s="510"/>
      <c r="E16" s="510"/>
      <c r="F16" s="510"/>
      <c r="G16" s="510"/>
      <c r="H16" s="510"/>
      <c r="I16" s="510"/>
      <c r="J16" s="510"/>
      <c r="K16" s="511"/>
      <c r="L16" s="543" t="s">
        <v>143</v>
      </c>
      <c r="M16" s="560"/>
      <c r="N16" s="560"/>
      <c r="O16" s="560"/>
      <c r="P16" s="560"/>
      <c r="Q16" s="561"/>
      <c r="R16" s="557" t="s">
        <v>144</v>
      </c>
      <c r="S16" s="558"/>
      <c r="T16" s="558"/>
      <c r="U16" s="558"/>
      <c r="V16" s="559"/>
      <c r="W16" s="473"/>
      <c r="X16" s="474"/>
      <c r="Y16" s="475"/>
      <c r="Z16" s="500" t="s">
        <v>145</v>
      </c>
      <c r="AA16" s="501"/>
      <c r="AB16" s="501"/>
      <c r="AC16" s="501"/>
      <c r="AD16" s="501"/>
      <c r="AE16" s="501"/>
      <c r="AF16" s="501"/>
      <c r="AG16" s="501"/>
      <c r="AH16" s="502"/>
      <c r="AI16" s="446" t="s">
        <v>140</v>
      </c>
      <c r="AJ16" s="447"/>
      <c r="AK16" s="447"/>
      <c r="AL16" s="447"/>
      <c r="AM16" s="448"/>
      <c r="AN16" s="446" t="s">
        <v>140</v>
      </c>
      <c r="AO16" s="447"/>
      <c r="AP16" s="447"/>
      <c r="AQ16" s="447"/>
      <c r="AR16" s="447"/>
      <c r="AS16" s="448"/>
      <c r="AT16" s="446" t="s">
        <v>140</v>
      </c>
      <c r="AU16" s="447"/>
      <c r="AV16" s="447"/>
      <c r="AW16" s="447"/>
      <c r="AX16" s="447"/>
      <c r="AY16" s="449"/>
      <c r="AZ16" s="428" t="s">
        <v>146</v>
      </c>
      <c r="BA16" s="429"/>
      <c r="BB16" s="429"/>
      <c r="BC16" s="429"/>
      <c r="BD16" s="429"/>
      <c r="BE16" s="429"/>
      <c r="BF16" s="429"/>
      <c r="BG16" s="429"/>
      <c r="BH16" s="429"/>
      <c r="BI16" s="429"/>
      <c r="BJ16" s="429"/>
      <c r="BK16" s="429"/>
      <c r="BL16" s="429"/>
      <c r="BM16" s="430"/>
      <c r="BN16" s="431">
        <v>80212878</v>
      </c>
      <c r="BO16" s="432"/>
      <c r="BP16" s="432"/>
      <c r="BQ16" s="432"/>
      <c r="BR16" s="432"/>
      <c r="BS16" s="432"/>
      <c r="BT16" s="432"/>
      <c r="BU16" s="433"/>
      <c r="BV16" s="431">
        <v>79367670</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
      <c r="A17" s="159"/>
      <c r="B17" s="512"/>
      <c r="C17" s="513"/>
      <c r="D17" s="513"/>
      <c r="E17" s="513"/>
      <c r="F17" s="513"/>
      <c r="G17" s="513"/>
      <c r="H17" s="513"/>
      <c r="I17" s="513"/>
      <c r="J17" s="513"/>
      <c r="K17" s="514"/>
      <c r="L17" s="171"/>
      <c r="M17" s="554" t="s">
        <v>147</v>
      </c>
      <c r="N17" s="555"/>
      <c r="O17" s="555"/>
      <c r="P17" s="555"/>
      <c r="Q17" s="556"/>
      <c r="R17" s="557" t="s">
        <v>144</v>
      </c>
      <c r="S17" s="558"/>
      <c r="T17" s="558"/>
      <c r="U17" s="558"/>
      <c r="V17" s="559"/>
      <c r="W17" s="473"/>
      <c r="X17" s="474"/>
      <c r="Y17" s="475"/>
      <c r="Z17" s="500" t="s">
        <v>148</v>
      </c>
      <c r="AA17" s="501"/>
      <c r="AB17" s="501"/>
      <c r="AC17" s="501"/>
      <c r="AD17" s="501"/>
      <c r="AE17" s="501"/>
      <c r="AF17" s="501"/>
      <c r="AG17" s="501"/>
      <c r="AH17" s="502"/>
      <c r="AI17" s="446">
        <v>1525</v>
      </c>
      <c r="AJ17" s="447"/>
      <c r="AK17" s="447"/>
      <c r="AL17" s="447"/>
      <c r="AM17" s="448"/>
      <c r="AN17" s="446">
        <v>4922700</v>
      </c>
      <c r="AO17" s="447"/>
      <c r="AP17" s="447"/>
      <c r="AQ17" s="447"/>
      <c r="AR17" s="447"/>
      <c r="AS17" s="448"/>
      <c r="AT17" s="446">
        <v>3228</v>
      </c>
      <c r="AU17" s="447"/>
      <c r="AV17" s="447"/>
      <c r="AW17" s="447"/>
      <c r="AX17" s="447"/>
      <c r="AY17" s="449"/>
      <c r="AZ17" s="428" t="s">
        <v>149</v>
      </c>
      <c r="BA17" s="429"/>
      <c r="BB17" s="429"/>
      <c r="BC17" s="429"/>
      <c r="BD17" s="429"/>
      <c r="BE17" s="429"/>
      <c r="BF17" s="429"/>
      <c r="BG17" s="429"/>
      <c r="BH17" s="429"/>
      <c r="BI17" s="429"/>
      <c r="BJ17" s="429"/>
      <c r="BK17" s="429"/>
      <c r="BL17" s="429"/>
      <c r="BM17" s="430"/>
      <c r="BN17" s="431">
        <v>251706004</v>
      </c>
      <c r="BO17" s="432"/>
      <c r="BP17" s="432"/>
      <c r="BQ17" s="432"/>
      <c r="BR17" s="432"/>
      <c r="BS17" s="432"/>
      <c r="BT17" s="432"/>
      <c r="BU17" s="433"/>
      <c r="BV17" s="431">
        <v>252294583</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
      <c r="A18" s="159"/>
      <c r="B18" s="413" t="s">
        <v>150</v>
      </c>
      <c r="C18" s="414"/>
      <c r="D18" s="414"/>
      <c r="E18" s="414"/>
      <c r="F18" s="414"/>
      <c r="G18" s="414"/>
      <c r="H18" s="414"/>
      <c r="I18" s="414"/>
      <c r="J18" s="414"/>
      <c r="K18" s="562"/>
      <c r="L18" s="563">
        <v>6708</v>
      </c>
      <c r="M18" s="564"/>
      <c r="N18" s="564"/>
      <c r="O18" s="564"/>
      <c r="P18" s="564"/>
      <c r="Q18" s="564"/>
      <c r="R18" s="564"/>
      <c r="S18" s="564"/>
      <c r="T18" s="564"/>
      <c r="U18" s="564"/>
      <c r="V18" s="564"/>
      <c r="W18" s="473"/>
      <c r="X18" s="474"/>
      <c r="Y18" s="475"/>
      <c r="Z18" s="500" t="s">
        <v>151</v>
      </c>
      <c r="AA18" s="501"/>
      <c r="AB18" s="501"/>
      <c r="AC18" s="501"/>
      <c r="AD18" s="501"/>
      <c r="AE18" s="501"/>
      <c r="AF18" s="501"/>
      <c r="AG18" s="501"/>
      <c r="AH18" s="502"/>
      <c r="AI18" s="446">
        <v>6718</v>
      </c>
      <c r="AJ18" s="447"/>
      <c r="AK18" s="447"/>
      <c r="AL18" s="447"/>
      <c r="AM18" s="448"/>
      <c r="AN18" s="446">
        <v>25186703</v>
      </c>
      <c r="AO18" s="447"/>
      <c r="AP18" s="447"/>
      <c r="AQ18" s="447"/>
      <c r="AR18" s="447"/>
      <c r="AS18" s="448"/>
      <c r="AT18" s="446">
        <v>3749</v>
      </c>
      <c r="AU18" s="447"/>
      <c r="AV18" s="447"/>
      <c r="AW18" s="447"/>
      <c r="AX18" s="447"/>
      <c r="AY18" s="449"/>
      <c r="AZ18" s="531" t="s">
        <v>152</v>
      </c>
      <c r="BA18" s="532"/>
      <c r="BB18" s="532"/>
      <c r="BC18" s="532"/>
      <c r="BD18" s="532"/>
      <c r="BE18" s="532"/>
      <c r="BF18" s="532"/>
      <c r="BG18" s="532"/>
      <c r="BH18" s="532"/>
      <c r="BI18" s="532"/>
      <c r="BJ18" s="532"/>
      <c r="BK18" s="532"/>
      <c r="BL18" s="532"/>
      <c r="BM18" s="533"/>
      <c r="BN18" s="565">
        <v>319208127</v>
      </c>
      <c r="BO18" s="566"/>
      <c r="BP18" s="566"/>
      <c r="BQ18" s="566"/>
      <c r="BR18" s="566"/>
      <c r="BS18" s="566"/>
      <c r="BT18" s="566"/>
      <c r="BU18" s="567"/>
      <c r="BV18" s="565">
        <v>322179639</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
      <c r="A19" s="159"/>
      <c r="B19" s="413" t="s">
        <v>153</v>
      </c>
      <c r="C19" s="414"/>
      <c r="D19" s="414"/>
      <c r="E19" s="414"/>
      <c r="F19" s="414"/>
      <c r="G19" s="414"/>
      <c r="H19" s="414"/>
      <c r="I19" s="414"/>
      <c r="J19" s="414"/>
      <c r="K19" s="562"/>
      <c r="L19" s="563">
        <v>101</v>
      </c>
      <c r="M19" s="564"/>
      <c r="N19" s="564"/>
      <c r="O19" s="564"/>
      <c r="P19" s="564"/>
      <c r="Q19" s="564"/>
      <c r="R19" s="564"/>
      <c r="S19" s="564"/>
      <c r="T19" s="564"/>
      <c r="U19" s="564"/>
      <c r="V19" s="564"/>
      <c r="W19" s="473"/>
      <c r="X19" s="474"/>
      <c r="Y19" s="475"/>
      <c r="Z19" s="500" t="s">
        <v>154</v>
      </c>
      <c r="AA19" s="501"/>
      <c r="AB19" s="501"/>
      <c r="AC19" s="501"/>
      <c r="AD19" s="501"/>
      <c r="AE19" s="501"/>
      <c r="AF19" s="501"/>
      <c r="AG19" s="501"/>
      <c r="AH19" s="502"/>
      <c r="AI19" s="446" t="s">
        <v>119</v>
      </c>
      <c r="AJ19" s="447"/>
      <c r="AK19" s="447"/>
      <c r="AL19" s="447"/>
      <c r="AM19" s="448"/>
      <c r="AN19" s="446" t="s">
        <v>129</v>
      </c>
      <c r="AO19" s="447"/>
      <c r="AP19" s="447"/>
      <c r="AQ19" s="447"/>
      <c r="AR19" s="447"/>
      <c r="AS19" s="448"/>
      <c r="AT19" s="446" t="s">
        <v>129</v>
      </c>
      <c r="AU19" s="447"/>
      <c r="AV19" s="447"/>
      <c r="AW19" s="447"/>
      <c r="AX19" s="447"/>
      <c r="AY19" s="449"/>
      <c r="AZ19" s="440" t="s">
        <v>155</v>
      </c>
      <c r="BA19" s="441"/>
      <c r="BB19" s="441"/>
      <c r="BC19" s="441"/>
      <c r="BD19" s="441"/>
      <c r="BE19" s="441"/>
      <c r="BF19" s="441"/>
      <c r="BG19" s="441"/>
      <c r="BH19" s="441"/>
      <c r="BI19" s="441"/>
      <c r="BJ19" s="441"/>
      <c r="BK19" s="441"/>
      <c r="BL19" s="441"/>
      <c r="BM19" s="442"/>
      <c r="BN19" s="419">
        <v>926197502</v>
      </c>
      <c r="BO19" s="420"/>
      <c r="BP19" s="420"/>
      <c r="BQ19" s="420"/>
      <c r="BR19" s="420"/>
      <c r="BS19" s="420"/>
      <c r="BT19" s="420"/>
      <c r="BU19" s="421"/>
      <c r="BV19" s="419">
        <v>940198039</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
      <c r="A20" s="159"/>
      <c r="B20" s="413" t="s">
        <v>156</v>
      </c>
      <c r="C20" s="414"/>
      <c r="D20" s="414"/>
      <c r="E20" s="414"/>
      <c r="F20" s="414"/>
      <c r="G20" s="414"/>
      <c r="H20" s="414"/>
      <c r="I20" s="414"/>
      <c r="J20" s="414"/>
      <c r="K20" s="562"/>
      <c r="L20" s="563">
        <v>265008</v>
      </c>
      <c r="M20" s="564"/>
      <c r="N20" s="564"/>
      <c r="O20" s="564"/>
      <c r="P20" s="564"/>
      <c r="Q20" s="564"/>
      <c r="R20" s="564"/>
      <c r="S20" s="564"/>
      <c r="T20" s="564"/>
      <c r="U20" s="564"/>
      <c r="V20" s="564"/>
      <c r="W20" s="476"/>
      <c r="X20" s="477"/>
      <c r="Y20" s="478"/>
      <c r="Z20" s="500" t="s">
        <v>157</v>
      </c>
      <c r="AA20" s="501"/>
      <c r="AB20" s="501"/>
      <c r="AC20" s="501"/>
      <c r="AD20" s="501"/>
      <c r="AE20" s="501"/>
      <c r="AF20" s="501"/>
      <c r="AG20" s="501"/>
      <c r="AH20" s="502"/>
      <c r="AI20" s="446">
        <v>12552</v>
      </c>
      <c r="AJ20" s="447"/>
      <c r="AK20" s="447"/>
      <c r="AL20" s="447"/>
      <c r="AM20" s="448"/>
      <c r="AN20" s="446">
        <v>44044709</v>
      </c>
      <c r="AO20" s="447"/>
      <c r="AP20" s="447"/>
      <c r="AQ20" s="447"/>
      <c r="AR20" s="447"/>
      <c r="AS20" s="448"/>
      <c r="AT20" s="446">
        <v>3509</v>
      </c>
      <c r="AU20" s="447"/>
      <c r="AV20" s="447"/>
      <c r="AW20" s="447"/>
      <c r="AX20" s="447"/>
      <c r="AY20" s="449"/>
      <c r="AZ20" s="531" t="s">
        <v>158</v>
      </c>
      <c r="BA20" s="532"/>
      <c r="BB20" s="532"/>
      <c r="BC20" s="532"/>
      <c r="BD20" s="532"/>
      <c r="BE20" s="532"/>
      <c r="BF20" s="532"/>
      <c r="BG20" s="532"/>
      <c r="BH20" s="532"/>
      <c r="BI20" s="532"/>
      <c r="BJ20" s="532"/>
      <c r="BK20" s="532"/>
      <c r="BL20" s="532"/>
      <c r="BM20" s="533"/>
      <c r="BN20" s="565">
        <v>314267948</v>
      </c>
      <c r="BO20" s="566"/>
      <c r="BP20" s="566"/>
      <c r="BQ20" s="566"/>
      <c r="BR20" s="566"/>
      <c r="BS20" s="566"/>
      <c r="BT20" s="566"/>
      <c r="BU20" s="567"/>
      <c r="BV20" s="565">
        <v>341327697</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159</v>
      </c>
      <c r="X21" s="569"/>
      <c r="Y21" s="569"/>
      <c r="Z21" s="569"/>
      <c r="AA21" s="569"/>
      <c r="AB21" s="569"/>
      <c r="AC21" s="569"/>
      <c r="AD21" s="569"/>
      <c r="AE21" s="569"/>
      <c r="AF21" s="569"/>
      <c r="AG21" s="569"/>
      <c r="AH21" s="570"/>
      <c r="AI21" s="571">
        <v>98.5</v>
      </c>
      <c r="AJ21" s="572"/>
      <c r="AK21" s="572"/>
      <c r="AL21" s="572"/>
      <c r="AM21" s="572"/>
      <c r="AN21" s="572"/>
      <c r="AO21" s="572"/>
      <c r="AP21" s="572"/>
      <c r="AQ21" s="572"/>
      <c r="AR21" s="572"/>
      <c r="AS21" s="572"/>
      <c r="AT21" s="572"/>
      <c r="AU21" s="572"/>
      <c r="AV21" s="572"/>
      <c r="AW21" s="572"/>
      <c r="AX21" s="572"/>
      <c r="AY21" s="573"/>
      <c r="AZ21" s="440" t="s">
        <v>160</v>
      </c>
      <c r="BA21" s="441"/>
      <c r="BB21" s="441"/>
      <c r="BC21" s="441"/>
      <c r="BD21" s="441"/>
      <c r="BE21" s="441"/>
      <c r="BF21" s="441"/>
      <c r="BG21" s="441"/>
      <c r="BH21" s="441"/>
      <c r="BI21" s="441"/>
      <c r="BJ21" s="441"/>
      <c r="BK21" s="441"/>
      <c r="BL21" s="441"/>
      <c r="BM21" s="442"/>
      <c r="BN21" s="419">
        <v>63843490</v>
      </c>
      <c r="BO21" s="420"/>
      <c r="BP21" s="420"/>
      <c r="BQ21" s="420"/>
      <c r="BR21" s="420"/>
      <c r="BS21" s="420"/>
      <c r="BT21" s="420"/>
      <c r="BU21" s="421"/>
      <c r="BV21" s="419">
        <v>68438458</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161</v>
      </c>
      <c r="BA22" s="429"/>
      <c r="BB22" s="429"/>
      <c r="BC22" s="429"/>
      <c r="BD22" s="429"/>
      <c r="BE22" s="429"/>
      <c r="BF22" s="429"/>
      <c r="BG22" s="429"/>
      <c r="BH22" s="429"/>
      <c r="BI22" s="429"/>
      <c r="BJ22" s="429"/>
      <c r="BK22" s="429"/>
      <c r="BL22" s="429"/>
      <c r="BM22" s="430"/>
      <c r="BN22" s="431">
        <v>1544573</v>
      </c>
      <c r="BO22" s="432"/>
      <c r="BP22" s="432"/>
      <c r="BQ22" s="432"/>
      <c r="BR22" s="432"/>
      <c r="BS22" s="432"/>
      <c r="BT22" s="432"/>
      <c r="BU22" s="433"/>
      <c r="BV22" s="431">
        <v>1488481</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162</v>
      </c>
      <c r="BA23" s="429"/>
      <c r="BB23" s="429"/>
      <c r="BC23" s="429"/>
      <c r="BD23" s="429"/>
      <c r="BE23" s="429"/>
      <c r="BF23" s="429"/>
      <c r="BG23" s="429"/>
      <c r="BH23" s="429"/>
      <c r="BI23" s="429"/>
      <c r="BJ23" s="429"/>
      <c r="BK23" s="429"/>
      <c r="BL23" s="429"/>
      <c r="BM23" s="430"/>
      <c r="BN23" s="431">
        <v>7977486</v>
      </c>
      <c r="BO23" s="432"/>
      <c r="BP23" s="432"/>
      <c r="BQ23" s="432"/>
      <c r="BR23" s="432"/>
      <c r="BS23" s="432"/>
      <c r="BT23" s="432"/>
      <c r="BU23" s="433"/>
      <c r="BV23" s="431">
        <v>7985925</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163</v>
      </c>
      <c r="BA24" s="498"/>
      <c r="BB24" s="498"/>
      <c r="BC24" s="498"/>
      <c r="BD24" s="498"/>
      <c r="BE24" s="498"/>
      <c r="BF24" s="498"/>
      <c r="BG24" s="498"/>
      <c r="BH24" s="498"/>
      <c r="BI24" s="498"/>
      <c r="BJ24" s="498"/>
      <c r="BK24" s="498"/>
      <c r="BL24" s="498"/>
      <c r="BM24" s="499"/>
      <c r="BN24" s="565">
        <v>5977486</v>
      </c>
      <c r="BO24" s="566"/>
      <c r="BP24" s="566"/>
      <c r="BQ24" s="566"/>
      <c r="BR24" s="566"/>
      <c r="BS24" s="566"/>
      <c r="BT24" s="566"/>
      <c r="BU24" s="567"/>
      <c r="BV24" s="565">
        <v>5985925</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164</v>
      </c>
      <c r="BA25" s="575"/>
      <c r="BB25" s="575"/>
      <c r="BC25" s="576"/>
      <c r="BD25" s="440" t="s">
        <v>45</v>
      </c>
      <c r="BE25" s="441"/>
      <c r="BF25" s="441"/>
      <c r="BG25" s="441"/>
      <c r="BH25" s="441"/>
      <c r="BI25" s="441"/>
      <c r="BJ25" s="441"/>
      <c r="BK25" s="441"/>
      <c r="BL25" s="441"/>
      <c r="BM25" s="442"/>
      <c r="BN25" s="419">
        <v>17533700</v>
      </c>
      <c r="BO25" s="420"/>
      <c r="BP25" s="420"/>
      <c r="BQ25" s="420"/>
      <c r="BR25" s="420"/>
      <c r="BS25" s="420"/>
      <c r="BT25" s="420"/>
      <c r="BU25" s="421"/>
      <c r="BV25" s="419">
        <v>16548208</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165</v>
      </c>
      <c r="BE26" s="429"/>
      <c r="BF26" s="429"/>
      <c r="BG26" s="429"/>
      <c r="BH26" s="429"/>
      <c r="BI26" s="429"/>
      <c r="BJ26" s="429"/>
      <c r="BK26" s="429"/>
      <c r="BL26" s="429"/>
      <c r="BM26" s="430"/>
      <c r="BN26" s="431">
        <v>10266013</v>
      </c>
      <c r="BO26" s="432"/>
      <c r="BP26" s="432"/>
      <c r="BQ26" s="432"/>
      <c r="BR26" s="432"/>
      <c r="BS26" s="432"/>
      <c r="BT26" s="432"/>
      <c r="BU26" s="433"/>
      <c r="BV26" s="431">
        <v>16671118</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14471552</v>
      </c>
      <c r="BO27" s="566"/>
      <c r="BP27" s="566"/>
      <c r="BQ27" s="566"/>
      <c r="BR27" s="566"/>
      <c r="BS27" s="566"/>
      <c r="BT27" s="566"/>
      <c r="BU27" s="567"/>
      <c r="BV27" s="565">
        <v>16213742</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166</v>
      </c>
      <c r="D29" s="200"/>
      <c r="E29" s="192"/>
      <c r="F29" s="192"/>
      <c r="G29" s="192"/>
      <c r="H29" s="192"/>
      <c r="I29" s="192"/>
      <c r="J29" s="192"/>
      <c r="K29" s="192"/>
      <c r="L29" s="192"/>
      <c r="M29" s="192"/>
      <c r="N29" s="192"/>
      <c r="O29" s="192"/>
      <c r="P29" s="192"/>
      <c r="Q29" s="192"/>
      <c r="R29" s="192"/>
      <c r="S29" s="192"/>
      <c r="T29" s="192"/>
      <c r="U29" s="192" t="s">
        <v>167</v>
      </c>
      <c r="V29" s="192"/>
      <c r="W29" s="192"/>
      <c r="X29" s="192"/>
      <c r="Y29" s="192"/>
      <c r="Z29" s="192"/>
      <c r="AA29" s="192"/>
      <c r="AB29" s="192"/>
      <c r="AC29" s="192"/>
      <c r="AD29" s="192"/>
      <c r="AE29" s="192"/>
      <c r="AF29" s="192"/>
      <c r="AG29" s="192"/>
      <c r="AH29" s="192"/>
      <c r="AI29" s="192"/>
      <c r="AJ29" s="192"/>
      <c r="AK29" s="192"/>
      <c r="AL29" s="192"/>
      <c r="AM29" s="182" t="s">
        <v>168</v>
      </c>
      <c r="AN29" s="192"/>
      <c r="AO29" s="192"/>
      <c r="AP29" s="192"/>
      <c r="AQ29" s="192"/>
      <c r="AR29" s="182"/>
      <c r="AS29" s="182"/>
      <c r="AT29" s="182"/>
      <c r="AU29" s="182"/>
      <c r="AV29" s="182"/>
      <c r="AW29" s="182"/>
      <c r="AX29" s="182"/>
      <c r="AY29" s="182"/>
      <c r="AZ29" s="182"/>
      <c r="BA29" s="182"/>
      <c r="BB29" s="192"/>
      <c r="BC29" s="182"/>
      <c r="BD29" s="182"/>
      <c r="BE29" s="182" t="s">
        <v>169</v>
      </c>
      <c r="BF29" s="192"/>
      <c r="BG29" s="192"/>
      <c r="BH29" s="192"/>
      <c r="BI29" s="192"/>
      <c r="BJ29" s="182"/>
      <c r="BK29" s="182"/>
      <c r="BL29" s="182"/>
      <c r="BM29" s="182"/>
      <c r="BN29" s="182"/>
      <c r="BO29" s="182"/>
      <c r="BP29" s="182"/>
      <c r="BQ29" s="182"/>
      <c r="BR29" s="192"/>
      <c r="BS29" s="192"/>
      <c r="BT29" s="192"/>
      <c r="BU29" s="192"/>
      <c r="BV29" s="192"/>
      <c r="BW29" s="192" t="s">
        <v>170</v>
      </c>
      <c r="BX29" s="192"/>
      <c r="BY29" s="192"/>
      <c r="BZ29" s="192"/>
      <c r="CA29" s="192"/>
      <c r="CB29" s="182"/>
      <c r="CC29" s="182"/>
      <c r="CD29" s="182"/>
      <c r="CE29" s="182"/>
      <c r="CF29" s="182"/>
      <c r="CG29" s="182"/>
      <c r="CH29" s="182"/>
      <c r="CI29" s="182"/>
      <c r="CJ29" s="182"/>
      <c r="CK29" s="182"/>
      <c r="CL29" s="182"/>
      <c r="CM29" s="182"/>
      <c r="CN29" s="182"/>
      <c r="CO29" s="182" t="s">
        <v>171</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588" t="s">
        <v>172</v>
      </c>
      <c r="D30" s="588"/>
      <c r="E30" s="460" t="s">
        <v>173</v>
      </c>
      <c r="F30" s="460"/>
      <c r="G30" s="460"/>
      <c r="H30" s="460"/>
      <c r="I30" s="460"/>
      <c r="J30" s="460"/>
      <c r="K30" s="460"/>
      <c r="L30" s="460"/>
      <c r="M30" s="460"/>
      <c r="N30" s="460"/>
      <c r="O30" s="460"/>
      <c r="P30" s="460"/>
      <c r="Q30" s="460"/>
      <c r="R30" s="460"/>
      <c r="S30" s="460"/>
      <c r="T30" s="176"/>
      <c r="U30" s="588" t="s">
        <v>174</v>
      </c>
      <c r="V30" s="588"/>
      <c r="W30" s="460" t="s">
        <v>173</v>
      </c>
      <c r="X30" s="460"/>
      <c r="Y30" s="460"/>
      <c r="Z30" s="460"/>
      <c r="AA30" s="460"/>
      <c r="AB30" s="460"/>
      <c r="AC30" s="460"/>
      <c r="AD30" s="460"/>
      <c r="AE30" s="460"/>
      <c r="AF30" s="460"/>
      <c r="AG30" s="460"/>
      <c r="AH30" s="460"/>
      <c r="AI30" s="460"/>
      <c r="AJ30" s="460"/>
      <c r="AK30" s="460"/>
      <c r="AL30" s="176"/>
      <c r="AM30" s="588" t="s">
        <v>175</v>
      </c>
      <c r="AN30" s="588"/>
      <c r="AO30" s="460" t="s">
        <v>176</v>
      </c>
      <c r="AP30" s="460"/>
      <c r="AQ30" s="460"/>
      <c r="AR30" s="460"/>
      <c r="AS30" s="460"/>
      <c r="AT30" s="460"/>
      <c r="AU30" s="460"/>
      <c r="AV30" s="460"/>
      <c r="AW30" s="460"/>
      <c r="AX30" s="460"/>
      <c r="AY30" s="460"/>
      <c r="AZ30" s="460"/>
      <c r="BA30" s="460"/>
      <c r="BB30" s="460"/>
      <c r="BC30" s="460"/>
      <c r="BD30" s="201"/>
      <c r="BE30" s="588" t="s">
        <v>172</v>
      </c>
      <c r="BF30" s="588"/>
      <c r="BG30" s="460" t="s">
        <v>173</v>
      </c>
      <c r="BH30" s="460"/>
      <c r="BI30" s="460"/>
      <c r="BJ30" s="460"/>
      <c r="BK30" s="460"/>
      <c r="BL30" s="460"/>
      <c r="BM30" s="460"/>
      <c r="BN30" s="460"/>
      <c r="BO30" s="460"/>
      <c r="BP30" s="460"/>
      <c r="BQ30" s="460"/>
      <c r="BR30" s="460"/>
      <c r="BS30" s="460"/>
      <c r="BT30" s="460"/>
      <c r="BU30" s="460"/>
      <c r="BV30" s="202"/>
      <c r="BW30" s="588" t="s">
        <v>172</v>
      </c>
      <c r="BX30" s="588"/>
      <c r="BY30" s="460" t="s">
        <v>177</v>
      </c>
      <c r="BZ30" s="460"/>
      <c r="CA30" s="460"/>
      <c r="CB30" s="460"/>
      <c r="CC30" s="460"/>
      <c r="CD30" s="460"/>
      <c r="CE30" s="460"/>
      <c r="CF30" s="460"/>
      <c r="CG30" s="460"/>
      <c r="CH30" s="460"/>
      <c r="CI30" s="460"/>
      <c r="CJ30" s="460"/>
      <c r="CK30" s="460"/>
      <c r="CL30" s="460"/>
      <c r="CM30" s="460"/>
      <c r="CN30" s="176"/>
      <c r="CO30" s="588" t="s">
        <v>172</v>
      </c>
      <c r="CP30" s="588"/>
      <c r="CQ30" s="460" t="s">
        <v>178</v>
      </c>
      <c r="CR30" s="460"/>
      <c r="CS30" s="460"/>
      <c r="CT30" s="460"/>
      <c r="CU30" s="460"/>
      <c r="CV30" s="460"/>
      <c r="CW30" s="460"/>
      <c r="CX30" s="460"/>
      <c r="CY30" s="460"/>
      <c r="CZ30" s="460"/>
      <c r="DA30" s="460"/>
      <c r="DB30" s="460"/>
      <c r="DC30" s="460"/>
      <c r="DD30" s="460"/>
      <c r="DE30" s="460"/>
      <c r="DF30" s="176"/>
      <c r="DG30" s="585" t="s">
        <v>179</v>
      </c>
      <c r="DH30" s="585"/>
      <c r="DI30" s="203"/>
      <c r="DJ30" s="158"/>
      <c r="DK30" s="158"/>
      <c r="DL30" s="158"/>
      <c r="DM30" s="158"/>
      <c r="DN30" s="158"/>
      <c r="DO30" s="158"/>
    </row>
    <row r="31" spans="1:119" ht="32.25" customHeight="1" x14ac:dyDescent="0.15">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電気事業会計</v>
      </c>
      <c r="AP31" s="587"/>
      <c r="AQ31" s="587"/>
      <c r="AR31" s="587"/>
      <c r="AS31" s="587"/>
      <c r="AT31" s="587"/>
      <c r="AU31" s="587"/>
      <c r="AV31" s="587"/>
      <c r="AW31" s="587"/>
      <c r="AX31" s="587"/>
      <c r="AY31" s="587"/>
      <c r="AZ31" s="587"/>
      <c r="BA31" s="587"/>
      <c r="BB31" s="587"/>
      <c r="BC31" s="587"/>
      <c r="BD31" s="200"/>
      <c r="BE31" s="586">
        <f>IF(BG31="","",MAX(C31:D40,U31:V40,AM31:AN40)+1)</f>
        <v>17</v>
      </c>
      <c r="BF31" s="586"/>
      <c r="BG31" s="587" t="str">
        <f>IF('各会計、関係団体の財政状況及び健全化判断比率'!B34="","",'各会計、関係団体の財政状況及び健全化判断比率'!B34)</f>
        <v>流域下水道特別会計</v>
      </c>
      <c r="BH31" s="587"/>
      <c r="BI31" s="587"/>
      <c r="BJ31" s="587"/>
      <c r="BK31" s="587"/>
      <c r="BL31" s="587"/>
      <c r="BM31" s="587"/>
      <c r="BN31" s="587"/>
      <c r="BO31" s="587"/>
      <c r="BP31" s="587"/>
      <c r="BQ31" s="587"/>
      <c r="BR31" s="587"/>
      <c r="BS31" s="587"/>
      <c r="BT31" s="587"/>
      <c r="BU31" s="587"/>
      <c r="BV31" s="200"/>
      <c r="BW31" s="586">
        <f>IF(BY31="","",MAX(C31:D40,U31:V40,AM31:AN40,BE31:BF40)+1)</f>
        <v>20</v>
      </c>
      <c r="BX31" s="586"/>
      <c r="BY31" s="587" t="str">
        <f>IF('各会計、関係団体の財政状況及び健全化判断比率'!B68="","",'各会計、関係団体の財政状況及び健全化判断比率'!B68)</f>
        <v>隠岐広域連合</v>
      </c>
      <c r="BZ31" s="587"/>
      <c r="CA31" s="587"/>
      <c r="CB31" s="587"/>
      <c r="CC31" s="587"/>
      <c r="CD31" s="587"/>
      <c r="CE31" s="587"/>
      <c r="CF31" s="587"/>
      <c r="CG31" s="587"/>
      <c r="CH31" s="587"/>
      <c r="CI31" s="587"/>
      <c r="CJ31" s="587"/>
      <c r="CK31" s="587"/>
      <c r="CL31" s="587"/>
      <c r="CM31" s="587"/>
      <c r="CN31" s="200"/>
      <c r="CO31" s="586">
        <f>IF(CQ31="","",MAX(C31:D40,U31:V40,AM31:AN40,BE31:BF40,BW31:BX40)+1)</f>
        <v>29</v>
      </c>
      <c r="CP31" s="586"/>
      <c r="CQ31" s="587" t="str">
        <f>IF('各会計、関係団体の財政状況及び健全化判断比率'!BS7="","",'各会計、関係団体の財政状況及び健全化判断比率'!BS7)</f>
        <v>島根県野菜価格安定基金協会</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15">
      <c r="A32" s="159"/>
      <c r="B32" s="199"/>
      <c r="C32" s="586">
        <f>IF(E32="","",C31+1)</f>
        <v>2</v>
      </c>
      <c r="D32" s="586"/>
      <c r="E32" s="587" t="str">
        <f>IF('各会計、関係団体の財政状況及び健全化判断比率'!B8="","",'各会計、関係団体の財政状況及び健全化判断比率'!B8)</f>
        <v>公債管理特別会計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工業用水道事業会計</v>
      </c>
      <c r="AP32" s="587"/>
      <c r="AQ32" s="587"/>
      <c r="AR32" s="587"/>
      <c r="AS32" s="587"/>
      <c r="AT32" s="587"/>
      <c r="AU32" s="587"/>
      <c r="AV32" s="587"/>
      <c r="AW32" s="587"/>
      <c r="AX32" s="587"/>
      <c r="AY32" s="587"/>
      <c r="AZ32" s="587"/>
      <c r="BA32" s="587"/>
      <c r="BB32" s="587"/>
      <c r="BC32" s="587"/>
      <c r="BD32" s="200"/>
      <c r="BE32" s="586">
        <f t="shared" ref="BE32:BE40" si="2">IF(BG32="","",BE31+1)</f>
        <v>18</v>
      </c>
      <c r="BF32" s="586"/>
      <c r="BG32" s="587" t="str">
        <f>IF('各会計、関係団体の財政状況及び健全化判断比率'!B35="","",'各会計、関係団体の財政状況及び健全化判断比率'!B35)</f>
        <v>中海水中貯木場特別会計</v>
      </c>
      <c r="BH32" s="587"/>
      <c r="BI32" s="587"/>
      <c r="BJ32" s="587"/>
      <c r="BK32" s="587"/>
      <c r="BL32" s="587"/>
      <c r="BM32" s="587"/>
      <c r="BN32" s="587"/>
      <c r="BO32" s="587"/>
      <c r="BP32" s="587"/>
      <c r="BQ32" s="587"/>
      <c r="BR32" s="587"/>
      <c r="BS32" s="587"/>
      <c r="BT32" s="587"/>
      <c r="BU32" s="587"/>
      <c r="BV32" s="200"/>
      <c r="BW32" s="586">
        <f t="shared" ref="BW32:BW40" si="3">IF(BY32="","",BW31+1)</f>
        <v>21</v>
      </c>
      <c r="BX32" s="586"/>
      <c r="BY32" s="587" t="str">
        <f>IF('各会計、関係団体の財政状況及び健全化判断比率'!B69="","",'各会計、関係団体の財政状況及び健全化判断比率'!B69)</f>
        <v>　①一般会計</v>
      </c>
      <c r="BZ32" s="587"/>
      <c r="CA32" s="587"/>
      <c r="CB32" s="587"/>
      <c r="CC32" s="587"/>
      <c r="CD32" s="587"/>
      <c r="CE32" s="587"/>
      <c r="CF32" s="587"/>
      <c r="CG32" s="587"/>
      <c r="CH32" s="587"/>
      <c r="CI32" s="587"/>
      <c r="CJ32" s="587"/>
      <c r="CK32" s="587"/>
      <c r="CL32" s="587"/>
      <c r="CM32" s="587"/>
      <c r="CN32" s="200"/>
      <c r="CO32" s="586">
        <f t="shared" ref="CO32:CO40" si="4">IF(CQ32="","",CO31+1)</f>
        <v>30</v>
      </c>
      <c r="CP32" s="586"/>
      <c r="CQ32" s="587" t="str">
        <f>IF('各会計、関係団体の財政状況及び健全化判断比率'!BS8="","",'各会計、関係団体の財政状況及び健全化判断比率'!BS8)</f>
        <v>島根県畜産振興協会</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15">
      <c r="A33" s="159"/>
      <c r="B33" s="199"/>
      <c r="C33" s="586">
        <f>IF(E33="","",C32+1)</f>
        <v>3</v>
      </c>
      <c r="D33" s="586"/>
      <c r="E33" s="587" t="str">
        <f>IF('各会計、関係団体の財政状況及び健全化判断比率'!B9="","",'各会計、関係団体の財政状況及び健全化判断比率'!B9)</f>
        <v>総務事務集中処理特別会計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水道事業会計</v>
      </c>
      <c r="AP33" s="587"/>
      <c r="AQ33" s="587"/>
      <c r="AR33" s="587"/>
      <c r="AS33" s="587"/>
      <c r="AT33" s="587"/>
      <c r="AU33" s="587"/>
      <c r="AV33" s="587"/>
      <c r="AW33" s="587"/>
      <c r="AX33" s="587"/>
      <c r="AY33" s="587"/>
      <c r="AZ33" s="587"/>
      <c r="BA33" s="587"/>
      <c r="BB33" s="587"/>
      <c r="BC33" s="587"/>
      <c r="BD33" s="200"/>
      <c r="BE33" s="586">
        <f t="shared" si="2"/>
        <v>19</v>
      </c>
      <c r="BF33" s="586"/>
      <c r="BG33" s="587" t="str">
        <f>IF('各会計、関係団体の財政状況及び健全化判断比率'!B36="","",'各会計、関係団体の財政状況及び健全化判断比率'!B36)</f>
        <v>臨港地域整備特別会計</v>
      </c>
      <c r="BH33" s="587"/>
      <c r="BI33" s="587"/>
      <c r="BJ33" s="587"/>
      <c r="BK33" s="587"/>
      <c r="BL33" s="587"/>
      <c r="BM33" s="587"/>
      <c r="BN33" s="587"/>
      <c r="BO33" s="587"/>
      <c r="BP33" s="587"/>
      <c r="BQ33" s="587"/>
      <c r="BR33" s="587"/>
      <c r="BS33" s="587"/>
      <c r="BT33" s="587"/>
      <c r="BU33" s="587"/>
      <c r="BV33" s="200"/>
      <c r="BW33" s="586">
        <f t="shared" si="3"/>
        <v>22</v>
      </c>
      <c r="BX33" s="586"/>
      <c r="BY33" s="587" t="str">
        <f>IF('各会計、関係団体の財政状況及び健全化判断比率'!B70="","",'各会計、関係団体の財政状況及び健全化判断比率'!B70)</f>
        <v>　②消防事業特別会計</v>
      </c>
      <c r="BZ33" s="587"/>
      <c r="CA33" s="587"/>
      <c r="CB33" s="587"/>
      <c r="CC33" s="587"/>
      <c r="CD33" s="587"/>
      <c r="CE33" s="587"/>
      <c r="CF33" s="587"/>
      <c r="CG33" s="587"/>
      <c r="CH33" s="587"/>
      <c r="CI33" s="587"/>
      <c r="CJ33" s="587"/>
      <c r="CK33" s="587"/>
      <c r="CL33" s="587"/>
      <c r="CM33" s="587"/>
      <c r="CN33" s="200"/>
      <c r="CO33" s="586">
        <f t="shared" si="4"/>
        <v>31</v>
      </c>
      <c r="CP33" s="586"/>
      <c r="CQ33" s="587" t="str">
        <f>IF('各会計、関係団体の財政状況及び健全化判断比率'!BS9="","",'各会計、関係団体の財政状況及び健全化判断比率'!BS9)</f>
        <v>島根県林業公社（林業公社）</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v>
      </c>
      <c r="DH33" s="589"/>
      <c r="DI33" s="203"/>
      <c r="DJ33" s="158"/>
      <c r="DK33" s="158"/>
      <c r="DL33" s="158"/>
      <c r="DM33" s="158"/>
      <c r="DN33" s="158"/>
      <c r="DO33" s="158"/>
    </row>
    <row r="34" spans="1:119" ht="32.25" customHeight="1" x14ac:dyDescent="0.15">
      <c r="A34" s="159"/>
      <c r="B34" s="199"/>
      <c r="C34" s="586">
        <f>IF(E34="","",C33+1)</f>
        <v>4</v>
      </c>
      <c r="D34" s="586"/>
      <c r="E34" s="587" t="str">
        <f>IF('各会計、関係団体の財政状況及び健全化判断比率'!B10="","",'各会計、関係団体の財政状況及び健全化判断比率'!B10)</f>
        <v>証紙特別会計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15</v>
      </c>
      <c r="AN34" s="586"/>
      <c r="AO34" s="587" t="str">
        <f>IF('各会計、関係団体の財政状況及び健全化判断比率'!B32="","",'各会計、関係団体の財政状況及び健全化判断比率'!B32)</f>
        <v>病院事業会計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f t="shared" si="3"/>
        <v>23</v>
      </c>
      <c r="BX34" s="586"/>
      <c r="BY34" s="587" t="str">
        <f>IF('各会計、関係団体の財政状況及び健全化判断比率'!B71="","",'各会計、関係団体の財政状況及び健全化判断比率'!B71)</f>
        <v>　③介護保険事業特別会計</v>
      </c>
      <c r="BZ34" s="587"/>
      <c r="CA34" s="587"/>
      <c r="CB34" s="587"/>
      <c r="CC34" s="587"/>
      <c r="CD34" s="587"/>
      <c r="CE34" s="587"/>
      <c r="CF34" s="587"/>
      <c r="CG34" s="587"/>
      <c r="CH34" s="587"/>
      <c r="CI34" s="587"/>
      <c r="CJ34" s="587"/>
      <c r="CK34" s="587"/>
      <c r="CL34" s="587"/>
      <c r="CM34" s="587"/>
      <c r="CN34" s="200"/>
      <c r="CO34" s="586">
        <f t="shared" si="4"/>
        <v>32</v>
      </c>
      <c r="CP34" s="586"/>
      <c r="CQ34" s="587" t="str">
        <f>IF('各会計、関係団体の財政状況及び健全化判断比率'!BS10="","",'各会計、関係団体の財政状況及び健全化判断比率'!BS10)</f>
        <v>島根県水産振興協会</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15">
      <c r="A35" s="159"/>
      <c r="B35" s="199"/>
      <c r="C35" s="586">
        <f t="shared" ref="C35:C40" si="5">IF(E35="","",C34+1)</f>
        <v>5</v>
      </c>
      <c r="D35" s="586"/>
      <c r="E35" s="587" t="str">
        <f>IF('各会計、関係団体の財政状況及び健全化判断比率'!B11="","",'各会計、関係団体の財政状況及び健全化判断比率'!B11)</f>
        <v>市町村振興資金特別会計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f t="shared" si="1"/>
        <v>16</v>
      </c>
      <c r="AN35" s="586"/>
      <c r="AO35" s="587" t="str">
        <f>IF('各会計、関係団体の財政状況及び健全化判断比率'!B33="","",'各会計、関係団体の財政状況及び健全化判断比率'!B33)</f>
        <v>宅地造成事業会計</v>
      </c>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f t="shared" si="3"/>
        <v>24</v>
      </c>
      <c r="BX35" s="586"/>
      <c r="BY35" s="587" t="str">
        <f>IF('各会計、関係団体の財政状況及び健全化判断比率'!B72="","",'各会計、関係団体の財政状況及び健全化判断比率'!B72)</f>
        <v>　④隠岐病院事業特別会計</v>
      </c>
      <c r="BZ35" s="587"/>
      <c r="CA35" s="587"/>
      <c r="CB35" s="587"/>
      <c r="CC35" s="587"/>
      <c r="CD35" s="587"/>
      <c r="CE35" s="587"/>
      <c r="CF35" s="587"/>
      <c r="CG35" s="587"/>
      <c r="CH35" s="587"/>
      <c r="CI35" s="587"/>
      <c r="CJ35" s="587"/>
      <c r="CK35" s="587"/>
      <c r="CL35" s="587"/>
      <c r="CM35" s="587"/>
      <c r="CN35" s="200"/>
      <c r="CO35" s="586">
        <f t="shared" si="4"/>
        <v>33</v>
      </c>
      <c r="CP35" s="586"/>
      <c r="CQ35" s="587" t="str">
        <f>IF('各会計、関係団体の財政状況及び健全化判断比率'!BS11="","",'各会計、関係団体の財政状況及び健全化判断比率'!BS11)</f>
        <v>島根県育英会</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15">
      <c r="A36" s="159"/>
      <c r="B36" s="199"/>
      <c r="C36" s="586">
        <f t="shared" si="5"/>
        <v>6</v>
      </c>
      <c r="D36" s="586"/>
      <c r="E36" s="587" t="str">
        <f>IF('各会計、関係団体の財政状況及び健全化判断比率'!B12="","",'各会計、関係団体の財政状況及び健全化判断比率'!B12)</f>
        <v>農林漁業改善資金特別会計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f t="shared" si="3"/>
        <v>25</v>
      </c>
      <c r="BX36" s="586"/>
      <c r="BY36" s="587" t="str">
        <f>IF('各会計、関係団体の財政状況及び健全化判断比率'!B73="","",'各会計、関係団体の財政状況及び健全化判断比率'!B73)</f>
        <v>　⑤隠岐島前病院事業特別会計</v>
      </c>
      <c r="BZ36" s="587"/>
      <c r="CA36" s="587"/>
      <c r="CB36" s="587"/>
      <c r="CC36" s="587"/>
      <c r="CD36" s="587"/>
      <c r="CE36" s="587"/>
      <c r="CF36" s="587"/>
      <c r="CG36" s="587"/>
      <c r="CH36" s="587"/>
      <c r="CI36" s="587"/>
      <c r="CJ36" s="587"/>
      <c r="CK36" s="587"/>
      <c r="CL36" s="587"/>
      <c r="CM36" s="587"/>
      <c r="CN36" s="200"/>
      <c r="CO36" s="586">
        <f t="shared" si="4"/>
        <v>34</v>
      </c>
      <c r="CP36" s="586"/>
      <c r="CQ36" s="587" t="str">
        <f>IF('各会計、関係団体の財政状況及び健全化判断比率'!BS12="","",'各会計、関係団体の財政状況及び健全化判断比率'!BS12)</f>
        <v>しまね海洋館</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15">
      <c r="A37" s="159"/>
      <c r="B37" s="199"/>
      <c r="C37" s="586">
        <f t="shared" si="5"/>
        <v>7</v>
      </c>
      <c r="D37" s="586"/>
      <c r="E37" s="587" t="str">
        <f>IF('各会計、関係団体の財政状況及び健全化判断比率'!B13="","",'各会計、関係団体の財政状況及び健全化判断比率'!B13)</f>
        <v>島根あさひ社会復帰促進センター診療所特別会計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f t="shared" si="3"/>
        <v>26</v>
      </c>
      <c r="BX37" s="586"/>
      <c r="BY37" s="587" t="str">
        <f>IF('各会計、関係団体の財政状況及び健全化判断比率'!B74="","",'各会計、関係団体の財政状況及び健全化判断比率'!B74)</f>
        <v>境港管理組合</v>
      </c>
      <c r="BZ37" s="587"/>
      <c r="CA37" s="587"/>
      <c r="CB37" s="587"/>
      <c r="CC37" s="587"/>
      <c r="CD37" s="587"/>
      <c r="CE37" s="587"/>
      <c r="CF37" s="587"/>
      <c r="CG37" s="587"/>
      <c r="CH37" s="587"/>
      <c r="CI37" s="587"/>
      <c r="CJ37" s="587"/>
      <c r="CK37" s="587"/>
      <c r="CL37" s="587"/>
      <c r="CM37" s="587"/>
      <c r="CN37" s="200"/>
      <c r="CO37" s="586">
        <f t="shared" si="4"/>
        <v>35</v>
      </c>
      <c r="CP37" s="586"/>
      <c r="CQ37" s="587" t="str">
        <f>IF('各会計、関係団体の財政状況及び健全化判断比率'!BS13="","",'各会計、関係団体の財政状況及び健全化判断比率'!BS13)</f>
        <v>ふるさと島根定住財団</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15">
      <c r="A38" s="159"/>
      <c r="B38" s="199"/>
      <c r="C38" s="586">
        <f t="shared" si="5"/>
        <v>8</v>
      </c>
      <c r="D38" s="586"/>
      <c r="E38" s="587" t="str">
        <f>IF('各会計、関係団体の財政状況及び健全化判断比率'!B14="","",'各会計、関係団体の財政状況及び健全化判断比率'!B14)</f>
        <v>母子父子寡婦福祉資金特別会計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f t="shared" si="3"/>
        <v>27</v>
      </c>
      <c r="BX38" s="586"/>
      <c r="BY38" s="587" t="str">
        <f>IF('各会計、関係団体の財政状況及び健全化判断比率'!B75="","",'各会計、関係団体の財政状況及び健全化判断比率'!B75)</f>
        <v>　①一般会計</v>
      </c>
      <c r="BZ38" s="587"/>
      <c r="CA38" s="587"/>
      <c r="CB38" s="587"/>
      <c r="CC38" s="587"/>
      <c r="CD38" s="587"/>
      <c r="CE38" s="587"/>
      <c r="CF38" s="587"/>
      <c r="CG38" s="587"/>
      <c r="CH38" s="587"/>
      <c r="CI38" s="587"/>
      <c r="CJ38" s="587"/>
      <c r="CK38" s="587"/>
      <c r="CL38" s="587"/>
      <c r="CM38" s="587"/>
      <c r="CN38" s="200"/>
      <c r="CO38" s="586">
        <f t="shared" si="4"/>
        <v>36</v>
      </c>
      <c r="CP38" s="586"/>
      <c r="CQ38" s="587" t="str">
        <f>IF('各会計、関係団体の財政状況及び健全化判断比率'!BS14="","",'各会計、関係団体の財政状況及び健全化判断比率'!BS14)</f>
        <v>しまね自然と環境財団</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15">
      <c r="A39" s="159"/>
      <c r="B39" s="199"/>
      <c r="C39" s="586">
        <f t="shared" si="5"/>
        <v>9</v>
      </c>
      <c r="D39" s="586"/>
      <c r="E39" s="587" t="str">
        <f>IF('各会計、関係団体の財政状況及び健全化判断比率'!B15="","",'各会計、関係団体の財政状況及び健全化判断比率'!B15)</f>
        <v>中小企業近代化資金特別会計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f t="shared" si="3"/>
        <v>28</v>
      </c>
      <c r="BX39" s="586"/>
      <c r="BY39" s="587" t="str">
        <f>IF('各会計、関係団体の財政状況及び健全化判断比率'!B76="","",'各会計、関係団体の財政状況及び健全化判断比率'!B76)</f>
        <v>　②港湾整備事業特別会計</v>
      </c>
      <c r="BZ39" s="587"/>
      <c r="CA39" s="587"/>
      <c r="CB39" s="587"/>
      <c r="CC39" s="587"/>
      <c r="CD39" s="587"/>
      <c r="CE39" s="587"/>
      <c r="CF39" s="587"/>
      <c r="CG39" s="587"/>
      <c r="CH39" s="587"/>
      <c r="CI39" s="587"/>
      <c r="CJ39" s="587"/>
      <c r="CK39" s="587"/>
      <c r="CL39" s="587"/>
      <c r="CM39" s="587"/>
      <c r="CN39" s="200"/>
      <c r="CO39" s="586">
        <f t="shared" si="4"/>
        <v>37</v>
      </c>
      <c r="CP39" s="586"/>
      <c r="CQ39" s="587" t="str">
        <f>IF('各会計、関係団体の財政状況及び健全化判断比率'!BS15="","",'各会計、関係団体の財政状況及び健全化判断比率'!BS15)</f>
        <v>島根県環境管理センター</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v>
      </c>
      <c r="DH39" s="589"/>
      <c r="DI39" s="203"/>
      <c r="DJ39" s="158"/>
      <c r="DK39" s="158"/>
      <c r="DL39" s="158"/>
      <c r="DM39" s="158"/>
      <c r="DN39" s="158"/>
      <c r="DO39" s="158"/>
    </row>
    <row r="40" spans="1:119" ht="32.25" customHeight="1" x14ac:dyDescent="0.15">
      <c r="A40" s="159"/>
      <c r="B40" s="199"/>
      <c r="C40" s="586">
        <f t="shared" si="5"/>
        <v>10</v>
      </c>
      <c r="D40" s="586"/>
      <c r="E40" s="587" t="str">
        <f>IF('各会計、関係団体の財政状況及び健全化判断比率'!B16="","",'各会計、関係団体の財政状況及び健全化判断比率'!B16)</f>
        <v>県営住宅特別会計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38</v>
      </c>
      <c r="CP40" s="586"/>
      <c r="CQ40" s="587" t="str">
        <f>IF('各会計、関係団体の財政状況及び健全化判断比率'!BS16="","",'各会計、関係団体の財政状況及び健全化判断比率'!BS16)</f>
        <v>しまね女性センター</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180</v>
      </c>
      <c r="C43" s="158"/>
      <c r="D43" s="158"/>
      <c r="E43" s="158" t="s">
        <v>181</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182</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183</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184</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185</v>
      </c>
    </row>
    <row r="48" spans="1:119" x14ac:dyDescent="0.15">
      <c r="E48" s="160" t="s">
        <v>186</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sm8n/D0MxueEbCY6rTfd3dTA5clfIMsQFbIOxJBaCnRmVFirZeeCAZLGG0Q5vdu7JLziwNcqXACN8huz2Kj6nQ==" saltValue="JNgCv1oM1OnxcFX67zKYx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560</v>
      </c>
      <c r="G33" s="17" t="s">
        <v>561</v>
      </c>
      <c r="H33" s="17" t="s">
        <v>562</v>
      </c>
      <c r="I33" s="17" t="s">
        <v>563</v>
      </c>
      <c r="J33" s="18" t="s">
        <v>564</v>
      </c>
      <c r="K33" s="10"/>
      <c r="L33" s="10"/>
      <c r="M33" s="10"/>
      <c r="N33" s="10"/>
      <c r="O33" s="10"/>
      <c r="P33" s="10"/>
    </row>
    <row r="34" spans="1:16" ht="39" customHeight="1" x14ac:dyDescent="0.15">
      <c r="A34" s="10"/>
      <c r="B34" s="19"/>
      <c r="C34" s="1165" t="s">
        <v>565</v>
      </c>
      <c r="D34" s="1165"/>
      <c r="E34" s="1166"/>
      <c r="F34" s="20">
        <v>2.83</v>
      </c>
      <c r="G34" s="21">
        <v>2.73</v>
      </c>
      <c r="H34" s="21">
        <v>2.96</v>
      </c>
      <c r="I34" s="21">
        <v>2.78</v>
      </c>
      <c r="J34" s="22">
        <v>3.37</v>
      </c>
      <c r="K34" s="10"/>
      <c r="L34" s="10"/>
      <c r="M34" s="10"/>
      <c r="N34" s="10"/>
      <c r="O34" s="10"/>
      <c r="P34" s="10"/>
    </row>
    <row r="35" spans="1:16" ht="39" customHeight="1" x14ac:dyDescent="0.15">
      <c r="A35" s="10"/>
      <c r="B35" s="23"/>
      <c r="C35" s="1159" t="s">
        <v>566</v>
      </c>
      <c r="D35" s="1160"/>
      <c r="E35" s="1161"/>
      <c r="F35" s="24">
        <v>2.82</v>
      </c>
      <c r="G35" s="25">
        <v>2.41</v>
      </c>
      <c r="H35" s="25">
        <v>1.88</v>
      </c>
      <c r="I35" s="25">
        <v>1.5</v>
      </c>
      <c r="J35" s="26">
        <v>1.24</v>
      </c>
      <c r="K35" s="10"/>
      <c r="L35" s="10"/>
      <c r="M35" s="10"/>
      <c r="N35" s="10"/>
      <c r="O35" s="10"/>
      <c r="P35" s="10"/>
    </row>
    <row r="36" spans="1:16" ht="39" customHeight="1" x14ac:dyDescent="0.15">
      <c r="A36" s="10"/>
      <c r="B36" s="23"/>
      <c r="C36" s="1159" t="s">
        <v>567</v>
      </c>
      <c r="D36" s="1160"/>
      <c r="E36" s="1161"/>
      <c r="F36" s="24">
        <v>0.92</v>
      </c>
      <c r="G36" s="25">
        <v>1.18</v>
      </c>
      <c r="H36" s="25">
        <v>1.52</v>
      </c>
      <c r="I36" s="25">
        <v>1.53</v>
      </c>
      <c r="J36" s="26">
        <v>1.0900000000000001</v>
      </c>
      <c r="K36" s="10"/>
      <c r="L36" s="10"/>
      <c r="M36" s="10"/>
      <c r="N36" s="10"/>
      <c r="O36" s="10"/>
      <c r="P36" s="10"/>
    </row>
    <row r="37" spans="1:16" ht="39" customHeight="1" x14ac:dyDescent="0.15">
      <c r="A37" s="10"/>
      <c r="B37" s="23"/>
      <c r="C37" s="1159" t="s">
        <v>568</v>
      </c>
      <c r="D37" s="1160"/>
      <c r="E37" s="1161"/>
      <c r="F37" s="24">
        <v>0.48</v>
      </c>
      <c r="G37" s="25">
        <v>0.56999999999999995</v>
      </c>
      <c r="H37" s="25">
        <v>0.61</v>
      </c>
      <c r="I37" s="25">
        <v>0.64</v>
      </c>
      <c r="J37" s="26">
        <v>0.67</v>
      </c>
      <c r="K37" s="10"/>
      <c r="L37" s="10"/>
      <c r="M37" s="10"/>
      <c r="N37" s="10"/>
      <c r="O37" s="10"/>
      <c r="P37" s="10"/>
    </row>
    <row r="38" spans="1:16" ht="39" customHeight="1" x14ac:dyDescent="0.15">
      <c r="A38" s="10"/>
      <c r="B38" s="23"/>
      <c r="C38" s="1159" t="s">
        <v>569</v>
      </c>
      <c r="D38" s="1160"/>
      <c r="E38" s="1161"/>
      <c r="F38" s="24" t="s">
        <v>520</v>
      </c>
      <c r="G38" s="25" t="s">
        <v>520</v>
      </c>
      <c r="H38" s="25" t="s">
        <v>520</v>
      </c>
      <c r="I38" s="25">
        <v>0.39</v>
      </c>
      <c r="J38" s="26">
        <v>0.53</v>
      </c>
      <c r="K38" s="10"/>
      <c r="L38" s="10"/>
      <c r="M38" s="10"/>
      <c r="N38" s="10"/>
      <c r="O38" s="10"/>
      <c r="P38" s="10"/>
    </row>
    <row r="39" spans="1:16" ht="39" customHeight="1" x14ac:dyDescent="0.15">
      <c r="A39" s="10"/>
      <c r="B39" s="23"/>
      <c r="C39" s="1159" t="s">
        <v>570</v>
      </c>
      <c r="D39" s="1160"/>
      <c r="E39" s="1161"/>
      <c r="F39" s="24">
        <v>0.51</v>
      </c>
      <c r="G39" s="25">
        <v>0.5</v>
      </c>
      <c r="H39" s="25">
        <v>0.43</v>
      </c>
      <c r="I39" s="25">
        <v>0.43</v>
      </c>
      <c r="J39" s="26">
        <v>0.45</v>
      </c>
      <c r="K39" s="10"/>
      <c r="L39" s="10"/>
      <c r="M39" s="10"/>
      <c r="N39" s="10"/>
      <c r="O39" s="10"/>
      <c r="P39" s="10"/>
    </row>
    <row r="40" spans="1:16" ht="39" customHeight="1" x14ac:dyDescent="0.15">
      <c r="A40" s="10"/>
      <c r="B40" s="23"/>
      <c r="C40" s="1159" t="s">
        <v>571</v>
      </c>
      <c r="D40" s="1160"/>
      <c r="E40" s="1161"/>
      <c r="F40" s="24">
        <v>0.2</v>
      </c>
      <c r="G40" s="25">
        <v>0.19</v>
      </c>
      <c r="H40" s="25">
        <v>0.17</v>
      </c>
      <c r="I40" s="25">
        <v>0.19</v>
      </c>
      <c r="J40" s="26">
        <v>0.27</v>
      </c>
      <c r="K40" s="10"/>
      <c r="L40" s="10"/>
      <c r="M40" s="10"/>
      <c r="N40" s="10"/>
      <c r="O40" s="10"/>
      <c r="P40" s="10"/>
    </row>
    <row r="41" spans="1:16" ht="39" customHeight="1" x14ac:dyDescent="0.15">
      <c r="A41" s="10"/>
      <c r="B41" s="23"/>
      <c r="C41" s="1159" t="s">
        <v>572</v>
      </c>
      <c r="D41" s="1160"/>
      <c r="E41" s="1161"/>
      <c r="F41" s="24">
        <v>0.08</v>
      </c>
      <c r="G41" s="25">
        <v>0.1</v>
      </c>
      <c r="H41" s="25">
        <v>0.11</v>
      </c>
      <c r="I41" s="25">
        <v>0.12</v>
      </c>
      <c r="J41" s="26">
        <v>0.12</v>
      </c>
      <c r="K41" s="10"/>
      <c r="L41" s="10"/>
      <c r="M41" s="10"/>
      <c r="N41" s="10"/>
      <c r="O41" s="10"/>
      <c r="P41" s="10"/>
    </row>
    <row r="42" spans="1:16" ht="39" customHeight="1" x14ac:dyDescent="0.15">
      <c r="A42" s="10"/>
      <c r="B42" s="27"/>
      <c r="C42" s="1159" t="s">
        <v>573</v>
      </c>
      <c r="D42" s="1160"/>
      <c r="E42" s="1161"/>
      <c r="F42" s="24" t="s">
        <v>520</v>
      </c>
      <c r="G42" s="25" t="s">
        <v>520</v>
      </c>
      <c r="H42" s="25" t="s">
        <v>520</v>
      </c>
      <c r="I42" s="25" t="s">
        <v>520</v>
      </c>
      <c r="J42" s="26" t="s">
        <v>520</v>
      </c>
      <c r="K42" s="10"/>
      <c r="L42" s="10"/>
      <c r="M42" s="10"/>
      <c r="N42" s="10"/>
      <c r="O42" s="10"/>
      <c r="P42" s="10"/>
    </row>
    <row r="43" spans="1:16" ht="39" customHeight="1" thickBot="1" x14ac:dyDescent="0.2">
      <c r="A43" s="10"/>
      <c r="B43" s="28"/>
      <c r="C43" s="1162" t="s">
        <v>574</v>
      </c>
      <c r="D43" s="1163"/>
      <c r="E43" s="1164"/>
      <c r="F43" s="29">
        <v>0.06</v>
      </c>
      <c r="G43" s="30">
        <v>0.06</v>
      </c>
      <c r="H43" s="30">
        <v>7.0000000000000007E-2</v>
      </c>
      <c r="I43" s="30">
        <v>7.0000000000000007E-2</v>
      </c>
      <c r="J43" s="31">
        <v>0.08</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8ZYlWyrve54HqLRfxKMPip+zXIemUzs6c2SCKCAQNQWfSgVLiv0+chBiojT03gBVJhpQTMEFiG6U7wM/kDJKJQ==" saltValue="bAWHW/BlO03XFqY01lG1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55" zoomScaleNormal="55"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560</v>
      </c>
      <c r="L44" s="44" t="s">
        <v>561</v>
      </c>
      <c r="M44" s="44" t="s">
        <v>562</v>
      </c>
      <c r="N44" s="44" t="s">
        <v>563</v>
      </c>
      <c r="O44" s="45" t="s">
        <v>564</v>
      </c>
      <c r="P44" s="36"/>
      <c r="Q44" s="36"/>
      <c r="R44" s="36"/>
      <c r="S44" s="36"/>
      <c r="T44" s="36"/>
      <c r="U44" s="36"/>
    </row>
    <row r="45" spans="1:21" ht="30.75" customHeight="1" x14ac:dyDescent="0.15">
      <c r="A45" s="36"/>
      <c r="B45" s="1167" t="s">
        <v>10</v>
      </c>
      <c r="C45" s="1168"/>
      <c r="D45" s="46"/>
      <c r="E45" s="1173" t="s">
        <v>11</v>
      </c>
      <c r="F45" s="1173"/>
      <c r="G45" s="1173"/>
      <c r="H45" s="1173"/>
      <c r="I45" s="1173"/>
      <c r="J45" s="1174"/>
      <c r="K45" s="47">
        <v>71817</v>
      </c>
      <c r="L45" s="48">
        <v>66682</v>
      </c>
      <c r="M45" s="48">
        <v>73791</v>
      </c>
      <c r="N45" s="48">
        <v>67186</v>
      </c>
      <c r="O45" s="49">
        <v>63482</v>
      </c>
      <c r="P45" s="36"/>
      <c r="Q45" s="36"/>
      <c r="R45" s="36"/>
      <c r="S45" s="36"/>
      <c r="T45" s="36"/>
      <c r="U45" s="36"/>
    </row>
    <row r="46" spans="1:21" ht="30.75" customHeight="1" x14ac:dyDescent="0.15">
      <c r="A46" s="36"/>
      <c r="B46" s="1169"/>
      <c r="C46" s="1170"/>
      <c r="D46" s="50"/>
      <c r="E46" s="1175" t="s">
        <v>12</v>
      </c>
      <c r="F46" s="1175"/>
      <c r="G46" s="1175"/>
      <c r="H46" s="1175"/>
      <c r="I46" s="1175"/>
      <c r="J46" s="1176"/>
      <c r="K46" s="51" t="s">
        <v>520</v>
      </c>
      <c r="L46" s="52" t="s">
        <v>520</v>
      </c>
      <c r="M46" s="52" t="s">
        <v>520</v>
      </c>
      <c r="N46" s="52" t="s">
        <v>520</v>
      </c>
      <c r="O46" s="53" t="s">
        <v>520</v>
      </c>
      <c r="P46" s="36"/>
      <c r="Q46" s="36"/>
      <c r="R46" s="36"/>
      <c r="S46" s="36"/>
      <c r="T46" s="36"/>
      <c r="U46" s="36"/>
    </row>
    <row r="47" spans="1:21" ht="30.75" customHeight="1" x14ac:dyDescent="0.15">
      <c r="A47" s="36"/>
      <c r="B47" s="1169"/>
      <c r="C47" s="1170"/>
      <c r="D47" s="50"/>
      <c r="E47" s="1175" t="s">
        <v>13</v>
      </c>
      <c r="F47" s="1175"/>
      <c r="G47" s="1175"/>
      <c r="H47" s="1175"/>
      <c r="I47" s="1175"/>
      <c r="J47" s="1176"/>
      <c r="K47" s="51">
        <v>6124</v>
      </c>
      <c r="L47" s="52">
        <v>7131</v>
      </c>
      <c r="M47" s="52">
        <v>7920</v>
      </c>
      <c r="N47" s="52">
        <v>8699</v>
      </c>
      <c r="O47" s="53">
        <v>8979</v>
      </c>
      <c r="P47" s="36"/>
      <c r="Q47" s="36"/>
      <c r="R47" s="36"/>
      <c r="S47" s="36"/>
      <c r="T47" s="36"/>
      <c r="U47" s="36"/>
    </row>
    <row r="48" spans="1:21" ht="30.75" customHeight="1" x14ac:dyDescent="0.15">
      <c r="A48" s="36"/>
      <c r="B48" s="1169"/>
      <c r="C48" s="1170"/>
      <c r="D48" s="50"/>
      <c r="E48" s="1175" t="s">
        <v>14</v>
      </c>
      <c r="F48" s="1175"/>
      <c r="G48" s="1175"/>
      <c r="H48" s="1175"/>
      <c r="I48" s="1175"/>
      <c r="J48" s="1176"/>
      <c r="K48" s="51">
        <v>2576</v>
      </c>
      <c r="L48" s="52">
        <v>2559</v>
      </c>
      <c r="M48" s="52">
        <v>2545</v>
      </c>
      <c r="N48" s="52">
        <v>2297</v>
      </c>
      <c r="O48" s="53">
        <v>2528</v>
      </c>
      <c r="P48" s="36"/>
      <c r="Q48" s="36"/>
      <c r="R48" s="36"/>
      <c r="S48" s="36"/>
      <c r="T48" s="36"/>
      <c r="U48" s="36"/>
    </row>
    <row r="49" spans="1:21" ht="30.75" customHeight="1" x14ac:dyDescent="0.15">
      <c r="A49" s="36"/>
      <c r="B49" s="1169"/>
      <c r="C49" s="1170"/>
      <c r="D49" s="50"/>
      <c r="E49" s="1175" t="s">
        <v>15</v>
      </c>
      <c r="F49" s="1175"/>
      <c r="G49" s="1175"/>
      <c r="H49" s="1175"/>
      <c r="I49" s="1175"/>
      <c r="J49" s="1176"/>
      <c r="K49" s="51">
        <v>471</v>
      </c>
      <c r="L49" s="52">
        <v>457</v>
      </c>
      <c r="M49" s="52">
        <v>402</v>
      </c>
      <c r="N49" s="52">
        <v>370</v>
      </c>
      <c r="O49" s="53">
        <v>369</v>
      </c>
      <c r="P49" s="36"/>
      <c r="Q49" s="36"/>
      <c r="R49" s="36"/>
      <c r="S49" s="36"/>
      <c r="T49" s="36"/>
      <c r="U49" s="36"/>
    </row>
    <row r="50" spans="1:21" ht="30.75" customHeight="1" x14ac:dyDescent="0.15">
      <c r="A50" s="36"/>
      <c r="B50" s="1169"/>
      <c r="C50" s="1170"/>
      <c r="D50" s="50"/>
      <c r="E50" s="1175" t="s">
        <v>16</v>
      </c>
      <c r="F50" s="1175"/>
      <c r="G50" s="1175"/>
      <c r="H50" s="1175"/>
      <c r="I50" s="1175"/>
      <c r="J50" s="1176"/>
      <c r="K50" s="51">
        <v>989</v>
      </c>
      <c r="L50" s="52">
        <v>929</v>
      </c>
      <c r="M50" s="52">
        <v>834</v>
      </c>
      <c r="N50" s="52">
        <v>826</v>
      </c>
      <c r="O50" s="53">
        <v>693</v>
      </c>
      <c r="P50" s="36"/>
      <c r="Q50" s="36"/>
      <c r="R50" s="36"/>
      <c r="S50" s="36"/>
      <c r="T50" s="36"/>
      <c r="U50" s="36"/>
    </row>
    <row r="51" spans="1:21" ht="30.75" customHeight="1" x14ac:dyDescent="0.15">
      <c r="A51" s="36"/>
      <c r="B51" s="1171"/>
      <c r="C51" s="1172"/>
      <c r="D51" s="54"/>
      <c r="E51" s="1175" t="s">
        <v>17</v>
      </c>
      <c r="F51" s="1175"/>
      <c r="G51" s="1175"/>
      <c r="H51" s="1175"/>
      <c r="I51" s="1175"/>
      <c r="J51" s="1176"/>
      <c r="K51" s="51">
        <v>2</v>
      </c>
      <c r="L51" s="52">
        <v>0</v>
      </c>
      <c r="M51" s="52">
        <v>0</v>
      </c>
      <c r="N51" s="52">
        <v>0</v>
      </c>
      <c r="O51" s="53" t="s">
        <v>520</v>
      </c>
      <c r="P51" s="36"/>
      <c r="Q51" s="36"/>
      <c r="R51" s="36"/>
      <c r="S51" s="36"/>
      <c r="T51" s="36"/>
      <c r="U51" s="36"/>
    </row>
    <row r="52" spans="1:21" ht="30.75" customHeight="1" x14ac:dyDescent="0.15">
      <c r="A52" s="36"/>
      <c r="B52" s="1177" t="s">
        <v>18</v>
      </c>
      <c r="C52" s="1178"/>
      <c r="D52" s="54"/>
      <c r="E52" s="1175" t="s">
        <v>19</v>
      </c>
      <c r="F52" s="1175"/>
      <c r="G52" s="1175"/>
      <c r="H52" s="1175"/>
      <c r="I52" s="1175"/>
      <c r="J52" s="1176"/>
      <c r="K52" s="51">
        <v>67813</v>
      </c>
      <c r="L52" s="52">
        <v>67712</v>
      </c>
      <c r="M52" s="52">
        <v>69159</v>
      </c>
      <c r="N52" s="52">
        <v>66053</v>
      </c>
      <c r="O52" s="53">
        <v>65350</v>
      </c>
      <c r="P52" s="36"/>
      <c r="Q52" s="36"/>
      <c r="R52" s="36"/>
      <c r="S52" s="36"/>
      <c r="T52" s="36"/>
      <c r="U52" s="36"/>
    </row>
    <row r="53" spans="1:21" ht="30.75" customHeight="1" thickBot="1" x14ac:dyDescent="0.2">
      <c r="A53" s="36"/>
      <c r="B53" s="1179" t="s">
        <v>20</v>
      </c>
      <c r="C53" s="1180"/>
      <c r="D53" s="55"/>
      <c r="E53" s="1181" t="s">
        <v>21</v>
      </c>
      <c r="F53" s="1181"/>
      <c r="G53" s="1181"/>
      <c r="H53" s="1181"/>
      <c r="I53" s="1181"/>
      <c r="J53" s="1182"/>
      <c r="K53" s="56">
        <v>14166</v>
      </c>
      <c r="L53" s="57">
        <v>10046</v>
      </c>
      <c r="M53" s="57">
        <v>16333</v>
      </c>
      <c r="N53" s="57">
        <v>13325</v>
      </c>
      <c r="O53" s="58">
        <v>10701</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575</v>
      </c>
      <c r="P54" s="36"/>
      <c r="Q54" s="36"/>
      <c r="R54" s="36"/>
      <c r="S54" s="36"/>
      <c r="T54" s="36"/>
      <c r="U54" s="36"/>
    </row>
    <row r="55" spans="1:21" ht="30.75" customHeight="1" thickBot="1" x14ac:dyDescent="0.2">
      <c r="A55" s="36"/>
      <c r="B55" s="61"/>
      <c r="C55" s="62"/>
      <c r="D55" s="62"/>
      <c r="E55" s="63"/>
      <c r="F55" s="63"/>
      <c r="G55" s="63"/>
      <c r="H55" s="63"/>
      <c r="I55" s="63"/>
      <c r="J55" s="64" t="s">
        <v>2</v>
      </c>
      <c r="K55" s="65" t="s">
        <v>576</v>
      </c>
      <c r="L55" s="66" t="s">
        <v>577</v>
      </c>
      <c r="M55" s="66" t="s">
        <v>578</v>
      </c>
      <c r="N55" s="66" t="s">
        <v>579</v>
      </c>
      <c r="O55" s="67" t="s">
        <v>580</v>
      </c>
      <c r="P55" s="36"/>
      <c r="Q55" s="36"/>
      <c r="R55" s="36"/>
      <c r="S55" s="36"/>
      <c r="T55" s="36"/>
      <c r="U55" s="36"/>
    </row>
    <row r="56" spans="1:21" ht="30.75" customHeight="1" x14ac:dyDescent="0.15">
      <c r="A56" s="36"/>
      <c r="B56" s="1183" t="s">
        <v>23</v>
      </c>
      <c r="C56" s="1184"/>
      <c r="D56" s="1187" t="s">
        <v>24</v>
      </c>
      <c r="E56" s="1188"/>
      <c r="F56" s="1188"/>
      <c r="G56" s="1188"/>
      <c r="H56" s="1188"/>
      <c r="I56" s="1188"/>
      <c r="J56" s="1189"/>
      <c r="K56" s="68">
        <v>41605</v>
      </c>
      <c r="L56" s="69">
        <v>21839</v>
      </c>
      <c r="M56" s="69">
        <v>17766</v>
      </c>
      <c r="N56" s="69">
        <v>22182</v>
      </c>
      <c r="O56" s="70">
        <v>27336</v>
      </c>
      <c r="P56" s="36"/>
      <c r="Q56" s="36"/>
      <c r="R56" s="36"/>
      <c r="S56" s="36"/>
      <c r="T56" s="36"/>
      <c r="U56" s="36"/>
    </row>
    <row r="57" spans="1:21" ht="30.75" customHeight="1" thickBot="1" x14ac:dyDescent="0.2">
      <c r="A57" s="36"/>
      <c r="B57" s="1185"/>
      <c r="C57" s="1186"/>
      <c r="D57" s="1190" t="s">
        <v>25</v>
      </c>
      <c r="E57" s="1191"/>
      <c r="F57" s="1191"/>
      <c r="G57" s="1191"/>
      <c r="H57" s="1191"/>
      <c r="I57" s="1191"/>
      <c r="J57" s="1192"/>
      <c r="K57" s="71">
        <v>10177</v>
      </c>
      <c r="L57" s="72">
        <v>16301</v>
      </c>
      <c r="M57" s="72">
        <v>17766</v>
      </c>
      <c r="N57" s="72">
        <v>22182</v>
      </c>
      <c r="O57" s="73">
        <v>27336</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szqlIJwaNIMeef+q/bZnxmZGhmVw5XR5bNoKxzd0hzE957KHooe2jpG3AtzJdgyuNBiarm++7PdgVGEiAG/Wmg==" saltValue="WsS+juWwtiyNA/GMOPTnU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40" zoomScaleNormal="4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2</v>
      </c>
      <c r="I40" s="384" t="s">
        <v>560</v>
      </c>
      <c r="J40" s="385" t="s">
        <v>561</v>
      </c>
      <c r="K40" s="385" t="s">
        <v>562</v>
      </c>
      <c r="L40" s="385" t="s">
        <v>563</v>
      </c>
      <c r="M40" s="386" t="s">
        <v>564</v>
      </c>
    </row>
    <row r="41" spans="2:13" ht="27.75" customHeight="1" x14ac:dyDescent="0.15">
      <c r="B41" s="1193" t="s">
        <v>28</v>
      </c>
      <c r="C41" s="1194"/>
      <c r="D41" s="84"/>
      <c r="E41" s="1199" t="s">
        <v>29</v>
      </c>
      <c r="F41" s="1199"/>
      <c r="G41" s="1199"/>
      <c r="H41" s="1200"/>
      <c r="I41" s="387">
        <v>1008692</v>
      </c>
      <c r="J41" s="388">
        <v>997257</v>
      </c>
      <c r="K41" s="388">
        <v>979807</v>
      </c>
      <c r="L41" s="388">
        <v>969896</v>
      </c>
      <c r="M41" s="389">
        <v>959326</v>
      </c>
    </row>
    <row r="42" spans="2:13" ht="27.75" customHeight="1" x14ac:dyDescent="0.15">
      <c r="B42" s="1195"/>
      <c r="C42" s="1196"/>
      <c r="D42" s="85"/>
      <c r="E42" s="1201" t="s">
        <v>30</v>
      </c>
      <c r="F42" s="1201"/>
      <c r="G42" s="1201"/>
      <c r="H42" s="1202"/>
      <c r="I42" s="390">
        <v>8441</v>
      </c>
      <c r="J42" s="391">
        <v>7462</v>
      </c>
      <c r="K42" s="391">
        <v>6750</v>
      </c>
      <c r="L42" s="391">
        <v>5386</v>
      </c>
      <c r="M42" s="392">
        <v>4774</v>
      </c>
    </row>
    <row r="43" spans="2:13" ht="27.75" customHeight="1" x14ac:dyDescent="0.15">
      <c r="B43" s="1195"/>
      <c r="C43" s="1196"/>
      <c r="D43" s="85"/>
      <c r="E43" s="1201" t="s">
        <v>31</v>
      </c>
      <c r="F43" s="1201"/>
      <c r="G43" s="1201"/>
      <c r="H43" s="1202"/>
      <c r="I43" s="390">
        <v>23630</v>
      </c>
      <c r="J43" s="391">
        <v>21982</v>
      </c>
      <c r="K43" s="391">
        <v>21900</v>
      </c>
      <c r="L43" s="391">
        <v>22272</v>
      </c>
      <c r="M43" s="392">
        <v>22231</v>
      </c>
    </row>
    <row r="44" spans="2:13" ht="27.75" customHeight="1" x14ac:dyDescent="0.15">
      <c r="B44" s="1195"/>
      <c r="C44" s="1196"/>
      <c r="D44" s="85"/>
      <c r="E44" s="1201" t="s">
        <v>32</v>
      </c>
      <c r="F44" s="1201"/>
      <c r="G44" s="1201"/>
      <c r="H44" s="1202"/>
      <c r="I44" s="390">
        <v>2775</v>
      </c>
      <c r="J44" s="391">
        <v>2466</v>
      </c>
      <c r="K44" s="391">
        <v>2239</v>
      </c>
      <c r="L44" s="391">
        <v>1921</v>
      </c>
      <c r="M44" s="392">
        <v>1730</v>
      </c>
    </row>
    <row r="45" spans="2:13" ht="27.75" customHeight="1" x14ac:dyDescent="0.15">
      <c r="B45" s="1195"/>
      <c r="C45" s="1196"/>
      <c r="D45" s="85"/>
      <c r="E45" s="1201" t="s">
        <v>33</v>
      </c>
      <c r="F45" s="1201"/>
      <c r="G45" s="1201"/>
      <c r="H45" s="1202"/>
      <c r="I45" s="390">
        <v>117016</v>
      </c>
      <c r="J45" s="391">
        <v>115077</v>
      </c>
      <c r="K45" s="391">
        <v>113160</v>
      </c>
      <c r="L45" s="391">
        <v>109165</v>
      </c>
      <c r="M45" s="392">
        <v>103092</v>
      </c>
    </row>
    <row r="46" spans="2:13" ht="27.75" customHeight="1" x14ac:dyDescent="0.15">
      <c r="B46" s="1195"/>
      <c r="C46" s="1196"/>
      <c r="D46" s="86"/>
      <c r="E46" s="1203" t="s">
        <v>34</v>
      </c>
      <c r="F46" s="1203"/>
      <c r="G46" s="1203"/>
      <c r="H46" s="1204"/>
      <c r="I46" s="390">
        <v>26038</v>
      </c>
      <c r="J46" s="391">
        <v>24770</v>
      </c>
      <c r="K46" s="391">
        <v>21574</v>
      </c>
      <c r="L46" s="391">
        <v>17602</v>
      </c>
      <c r="M46" s="392">
        <v>17079</v>
      </c>
    </row>
    <row r="47" spans="2:13" ht="27.75" customHeight="1" x14ac:dyDescent="0.15">
      <c r="B47" s="1195"/>
      <c r="C47" s="1196"/>
      <c r="D47" s="87"/>
      <c r="E47" s="1205" t="s">
        <v>35</v>
      </c>
      <c r="F47" s="1206"/>
      <c r="G47" s="1206"/>
      <c r="H47" s="1207"/>
      <c r="I47" s="390" t="s">
        <v>520</v>
      </c>
      <c r="J47" s="391" t="s">
        <v>520</v>
      </c>
      <c r="K47" s="391" t="s">
        <v>520</v>
      </c>
      <c r="L47" s="391" t="s">
        <v>520</v>
      </c>
      <c r="M47" s="392" t="s">
        <v>520</v>
      </c>
    </row>
    <row r="48" spans="2:13" ht="27.75" customHeight="1" x14ac:dyDescent="0.15">
      <c r="B48" s="1195"/>
      <c r="C48" s="1196"/>
      <c r="D48" s="85"/>
      <c r="E48" s="1201" t="s">
        <v>36</v>
      </c>
      <c r="F48" s="1201"/>
      <c r="G48" s="1201"/>
      <c r="H48" s="1202"/>
      <c r="I48" s="390" t="s">
        <v>520</v>
      </c>
      <c r="J48" s="391" t="s">
        <v>520</v>
      </c>
      <c r="K48" s="391" t="s">
        <v>520</v>
      </c>
      <c r="L48" s="391" t="s">
        <v>520</v>
      </c>
      <c r="M48" s="392" t="s">
        <v>520</v>
      </c>
    </row>
    <row r="49" spans="2:13" ht="27.75" customHeight="1" x14ac:dyDescent="0.15">
      <c r="B49" s="1197"/>
      <c r="C49" s="1198"/>
      <c r="D49" s="85"/>
      <c r="E49" s="1201" t="s">
        <v>37</v>
      </c>
      <c r="F49" s="1201"/>
      <c r="G49" s="1201"/>
      <c r="H49" s="1202"/>
      <c r="I49" s="390" t="s">
        <v>520</v>
      </c>
      <c r="J49" s="391" t="s">
        <v>520</v>
      </c>
      <c r="K49" s="391" t="s">
        <v>520</v>
      </c>
      <c r="L49" s="391" t="s">
        <v>520</v>
      </c>
      <c r="M49" s="392" t="s">
        <v>520</v>
      </c>
    </row>
    <row r="50" spans="2:13" ht="27.75" customHeight="1" x14ac:dyDescent="0.15">
      <c r="B50" s="1208" t="s">
        <v>38</v>
      </c>
      <c r="C50" s="1209"/>
      <c r="D50" s="88"/>
      <c r="E50" s="1201" t="s">
        <v>39</v>
      </c>
      <c r="F50" s="1201"/>
      <c r="G50" s="1201"/>
      <c r="H50" s="1202"/>
      <c r="I50" s="390">
        <v>75433</v>
      </c>
      <c r="J50" s="391">
        <v>73839</v>
      </c>
      <c r="K50" s="391">
        <v>72767</v>
      </c>
      <c r="L50" s="391">
        <v>75409</v>
      </c>
      <c r="M50" s="392">
        <v>72250</v>
      </c>
    </row>
    <row r="51" spans="2:13" ht="27.75" customHeight="1" x14ac:dyDescent="0.15">
      <c r="B51" s="1195"/>
      <c r="C51" s="1196"/>
      <c r="D51" s="85"/>
      <c r="E51" s="1201" t="s">
        <v>40</v>
      </c>
      <c r="F51" s="1201"/>
      <c r="G51" s="1201"/>
      <c r="H51" s="1202"/>
      <c r="I51" s="390">
        <v>12075</v>
      </c>
      <c r="J51" s="391">
        <v>11210</v>
      </c>
      <c r="K51" s="391">
        <v>9128</v>
      </c>
      <c r="L51" s="391">
        <v>9300</v>
      </c>
      <c r="M51" s="392">
        <v>10439</v>
      </c>
    </row>
    <row r="52" spans="2:13" ht="27.75" customHeight="1" x14ac:dyDescent="0.15">
      <c r="B52" s="1197"/>
      <c r="C52" s="1198"/>
      <c r="D52" s="85"/>
      <c r="E52" s="1201" t="s">
        <v>41</v>
      </c>
      <c r="F52" s="1201"/>
      <c r="G52" s="1201"/>
      <c r="H52" s="1202"/>
      <c r="I52" s="390">
        <v>722999</v>
      </c>
      <c r="J52" s="391">
        <v>704801</v>
      </c>
      <c r="K52" s="391">
        <v>682670</v>
      </c>
      <c r="L52" s="391">
        <v>661684</v>
      </c>
      <c r="M52" s="392">
        <v>633771</v>
      </c>
    </row>
    <row r="53" spans="2:13" ht="27.75" customHeight="1" thickBot="1" x14ac:dyDescent="0.2">
      <c r="B53" s="1210" t="s">
        <v>42</v>
      </c>
      <c r="C53" s="1211"/>
      <c r="D53" s="89"/>
      <c r="E53" s="1212" t="s">
        <v>43</v>
      </c>
      <c r="F53" s="1212"/>
      <c r="G53" s="1212"/>
      <c r="H53" s="1213"/>
      <c r="I53" s="393">
        <v>376085</v>
      </c>
      <c r="J53" s="394">
        <v>379164</v>
      </c>
      <c r="K53" s="394">
        <v>380865</v>
      </c>
      <c r="L53" s="394">
        <v>379848</v>
      </c>
      <c r="M53" s="395">
        <v>391772</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x15c8nUh+bk9F/2AdXd9RSTeCluKcKJXCP4VT1AffgxGTwJZ4+3TuGj/cbaHBT8hgFwNg4LUPnsmyNuDsPagA==" saltValue="kATASi5U7A75SUByu0o3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1</v>
      </c>
      <c r="C54" s="95"/>
      <c r="D54" s="95"/>
      <c r="E54" s="96" t="s">
        <v>2</v>
      </c>
      <c r="F54" s="97" t="s">
        <v>562</v>
      </c>
      <c r="G54" s="97" t="s">
        <v>563</v>
      </c>
      <c r="H54" s="98" t="s">
        <v>564</v>
      </c>
    </row>
    <row r="55" spans="2:8" ht="52.5" customHeight="1" x14ac:dyDescent="0.15">
      <c r="B55" s="99"/>
      <c r="C55" s="1222" t="s">
        <v>45</v>
      </c>
      <c r="D55" s="1222"/>
      <c r="E55" s="1223"/>
      <c r="F55" s="100">
        <v>15967</v>
      </c>
      <c r="G55" s="100">
        <v>16548</v>
      </c>
      <c r="H55" s="101">
        <v>17534</v>
      </c>
    </row>
    <row r="56" spans="2:8" ht="52.5" customHeight="1" x14ac:dyDescent="0.15">
      <c r="B56" s="102"/>
      <c r="C56" s="1224" t="s">
        <v>46</v>
      </c>
      <c r="D56" s="1224"/>
      <c r="E56" s="1225"/>
      <c r="F56" s="103">
        <v>19493</v>
      </c>
      <c r="G56" s="103">
        <v>16671</v>
      </c>
      <c r="H56" s="104">
        <v>10266</v>
      </c>
    </row>
    <row r="57" spans="2:8" ht="53.25" customHeight="1" x14ac:dyDescent="0.15">
      <c r="B57" s="102"/>
      <c r="C57" s="1226" t="s">
        <v>47</v>
      </c>
      <c r="D57" s="1226"/>
      <c r="E57" s="1227"/>
      <c r="F57" s="105">
        <v>16467</v>
      </c>
      <c r="G57" s="105">
        <v>16214</v>
      </c>
      <c r="H57" s="106">
        <v>14472</v>
      </c>
    </row>
    <row r="58" spans="2:8" ht="45.75" customHeight="1" x14ac:dyDescent="0.15">
      <c r="B58" s="107"/>
      <c r="C58" s="1214" t="s">
        <v>619</v>
      </c>
      <c r="D58" s="1215"/>
      <c r="E58" s="1216"/>
      <c r="F58" s="108">
        <v>4740</v>
      </c>
      <c r="G58" s="108">
        <v>5153</v>
      </c>
      <c r="H58" s="109">
        <v>4497</v>
      </c>
    </row>
    <row r="59" spans="2:8" ht="45.75" customHeight="1" x14ac:dyDescent="0.15">
      <c r="B59" s="107"/>
      <c r="C59" s="1214" t="s">
        <v>620</v>
      </c>
      <c r="D59" s="1215"/>
      <c r="E59" s="1216"/>
      <c r="F59" s="108">
        <v>4189</v>
      </c>
      <c r="G59" s="108">
        <v>3652</v>
      </c>
      <c r="H59" s="109">
        <v>3081</v>
      </c>
    </row>
    <row r="60" spans="2:8" ht="45.75" customHeight="1" x14ac:dyDescent="0.15">
      <c r="B60" s="107"/>
      <c r="C60" s="1214" t="s">
        <v>621</v>
      </c>
      <c r="D60" s="1215"/>
      <c r="E60" s="1216"/>
      <c r="F60" s="108">
        <v>2110</v>
      </c>
      <c r="G60" s="108">
        <v>2110</v>
      </c>
      <c r="H60" s="109">
        <v>2110</v>
      </c>
    </row>
    <row r="61" spans="2:8" ht="45.75" customHeight="1" x14ac:dyDescent="0.15">
      <c r="B61" s="107"/>
      <c r="C61" s="1214" t="s">
        <v>622</v>
      </c>
      <c r="D61" s="1215"/>
      <c r="E61" s="1216"/>
      <c r="F61" s="108">
        <v>1358</v>
      </c>
      <c r="G61" s="108">
        <v>1507</v>
      </c>
      <c r="H61" s="109">
        <v>1248</v>
      </c>
    </row>
    <row r="62" spans="2:8" ht="45.75" customHeight="1" thickBot="1" x14ac:dyDescent="0.2">
      <c r="B62" s="110"/>
      <c r="C62" s="1217" t="s">
        <v>623</v>
      </c>
      <c r="D62" s="1218"/>
      <c r="E62" s="1219"/>
      <c r="F62" s="111">
        <v>987</v>
      </c>
      <c r="G62" s="111">
        <v>987</v>
      </c>
      <c r="H62" s="112">
        <v>987</v>
      </c>
    </row>
    <row r="63" spans="2:8" ht="52.5" customHeight="1" thickBot="1" x14ac:dyDescent="0.2">
      <c r="B63" s="113"/>
      <c r="C63" s="1220" t="s">
        <v>48</v>
      </c>
      <c r="D63" s="1220"/>
      <c r="E63" s="1221"/>
      <c r="F63" s="114">
        <v>51928</v>
      </c>
      <c r="G63" s="114">
        <v>49433</v>
      </c>
      <c r="H63" s="115">
        <v>42271</v>
      </c>
    </row>
    <row r="64" spans="2:8" ht="15" customHeight="1" x14ac:dyDescent="0.15"/>
  </sheetData>
  <sheetProtection algorithmName="SHA-512" hashValue="OglKv5NNOv5Ap+kOPJDnibKCgDQlmxEzlvdImjRobLSxhdY436HHqMy9QOKQKS/L9aOJhVRRCVg/+JNQq7f/mw==" saltValue="/873+3U1fiJbK+SuRMpL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551</v>
      </c>
      <c r="B3" s="131"/>
      <c r="C3" s="132"/>
      <c r="D3" s="133">
        <v>144012</v>
      </c>
      <c r="E3" s="134"/>
      <c r="F3" s="135">
        <v>119378</v>
      </c>
      <c r="G3" s="136"/>
      <c r="H3" s="137"/>
    </row>
    <row r="4" spans="1:8" x14ac:dyDescent="0.15">
      <c r="A4" s="138"/>
      <c r="B4" s="139"/>
      <c r="C4" s="140"/>
      <c r="D4" s="141">
        <v>40818</v>
      </c>
      <c r="E4" s="142"/>
      <c r="F4" s="143">
        <v>35801</v>
      </c>
      <c r="G4" s="144"/>
      <c r="H4" s="145"/>
    </row>
    <row r="5" spans="1:8" x14ac:dyDescent="0.15">
      <c r="A5" s="126" t="s">
        <v>553</v>
      </c>
      <c r="B5" s="131"/>
      <c r="C5" s="132"/>
      <c r="D5" s="133">
        <v>148295</v>
      </c>
      <c r="E5" s="134"/>
      <c r="F5" s="135">
        <v>135728</v>
      </c>
      <c r="G5" s="136"/>
      <c r="H5" s="137"/>
    </row>
    <row r="6" spans="1:8" x14ac:dyDescent="0.15">
      <c r="A6" s="138"/>
      <c r="B6" s="139"/>
      <c r="C6" s="140"/>
      <c r="D6" s="141">
        <v>43536</v>
      </c>
      <c r="E6" s="142"/>
      <c r="F6" s="143">
        <v>40699</v>
      </c>
      <c r="G6" s="144"/>
      <c r="H6" s="145"/>
    </row>
    <row r="7" spans="1:8" x14ac:dyDescent="0.15">
      <c r="A7" s="126" t="s">
        <v>554</v>
      </c>
      <c r="B7" s="131"/>
      <c r="C7" s="132"/>
      <c r="D7" s="133">
        <v>131618</v>
      </c>
      <c r="E7" s="134"/>
      <c r="F7" s="135">
        <v>139505</v>
      </c>
      <c r="G7" s="136"/>
      <c r="H7" s="137"/>
    </row>
    <row r="8" spans="1:8" x14ac:dyDescent="0.15">
      <c r="A8" s="138"/>
      <c r="B8" s="139"/>
      <c r="C8" s="140"/>
      <c r="D8" s="141">
        <v>38941</v>
      </c>
      <c r="E8" s="142"/>
      <c r="F8" s="143">
        <v>39411</v>
      </c>
      <c r="G8" s="144"/>
      <c r="H8" s="145"/>
    </row>
    <row r="9" spans="1:8" x14ac:dyDescent="0.15">
      <c r="A9" s="126" t="s">
        <v>555</v>
      </c>
      <c r="B9" s="131"/>
      <c r="C9" s="132"/>
      <c r="D9" s="133">
        <v>136955</v>
      </c>
      <c r="E9" s="134"/>
      <c r="F9" s="135">
        <v>128232</v>
      </c>
      <c r="G9" s="136"/>
      <c r="H9" s="137"/>
    </row>
    <row r="10" spans="1:8" x14ac:dyDescent="0.15">
      <c r="A10" s="138"/>
      <c r="B10" s="139"/>
      <c r="C10" s="140"/>
      <c r="D10" s="141">
        <v>34865</v>
      </c>
      <c r="E10" s="142"/>
      <c r="F10" s="143">
        <v>36122</v>
      </c>
      <c r="G10" s="144"/>
      <c r="H10" s="145"/>
    </row>
    <row r="11" spans="1:8" x14ac:dyDescent="0.15">
      <c r="A11" s="126" t="s">
        <v>556</v>
      </c>
      <c r="B11" s="131"/>
      <c r="C11" s="132"/>
      <c r="D11" s="133">
        <v>152745</v>
      </c>
      <c r="E11" s="134"/>
      <c r="F11" s="135">
        <v>145988</v>
      </c>
      <c r="G11" s="136"/>
      <c r="H11" s="137"/>
    </row>
    <row r="12" spans="1:8" x14ac:dyDescent="0.15">
      <c r="A12" s="138"/>
      <c r="B12" s="139"/>
      <c r="C12" s="146"/>
      <c r="D12" s="141">
        <v>31400</v>
      </c>
      <c r="E12" s="142"/>
      <c r="F12" s="143">
        <v>36192</v>
      </c>
      <c r="G12" s="144"/>
      <c r="H12" s="145"/>
    </row>
    <row r="13" spans="1:8" x14ac:dyDescent="0.15">
      <c r="A13" s="126"/>
      <c r="B13" s="131"/>
      <c r="C13" s="147"/>
      <c r="D13" s="148">
        <v>142725</v>
      </c>
      <c r="E13" s="149"/>
      <c r="F13" s="150">
        <v>133766</v>
      </c>
      <c r="G13" s="151"/>
      <c r="H13" s="137"/>
    </row>
    <row r="14" spans="1:8" x14ac:dyDescent="0.15">
      <c r="A14" s="138"/>
      <c r="B14" s="139"/>
      <c r="C14" s="140"/>
      <c r="D14" s="141">
        <v>37912</v>
      </c>
      <c r="E14" s="142"/>
      <c r="F14" s="143">
        <v>37645</v>
      </c>
      <c r="G14" s="144"/>
      <c r="H14" s="145"/>
    </row>
    <row r="17" spans="1:11" x14ac:dyDescent="0.15">
      <c r="A17" s="122" t="s">
        <v>51</v>
      </c>
    </row>
    <row r="18" spans="1:11" x14ac:dyDescent="0.15">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15">
      <c r="A19" s="152" t="s">
        <v>52</v>
      </c>
      <c r="B19" s="152">
        <f>ROUND(VALUE(SUBSTITUTE(実質収支比率等に係る経年分析!F$48,"▲","-")),2)</f>
        <v>2.9</v>
      </c>
      <c r="C19" s="152">
        <f>ROUND(VALUE(SUBSTITUTE(実質収支比率等に係る経年分析!G$48,"▲","-")),2)</f>
        <v>2.8</v>
      </c>
      <c r="D19" s="152">
        <f>ROUND(VALUE(SUBSTITUTE(実質収支比率等に係る経年分析!H$48,"▲","-")),2)</f>
        <v>3.04</v>
      </c>
      <c r="E19" s="152">
        <f>ROUND(VALUE(SUBSTITUTE(実質収支比率等に係る経年分析!I$48,"▲","-")),2)</f>
        <v>2.86</v>
      </c>
      <c r="F19" s="152">
        <f>ROUND(VALUE(SUBSTITUTE(実質収支比率等に係る経年分析!J$48,"▲","-")),2)</f>
        <v>3.46</v>
      </c>
    </row>
    <row r="20" spans="1:11" x14ac:dyDescent="0.15">
      <c r="A20" s="152" t="s">
        <v>53</v>
      </c>
      <c r="B20" s="152">
        <f>ROUND(VALUE(SUBSTITUTE(実質収支比率等に係る経年分析!F$47,"▲","-")),2)</f>
        <v>3.74</v>
      </c>
      <c r="C20" s="152">
        <f>ROUND(VALUE(SUBSTITUTE(実質収支比率等に係る経年分析!G$47,"▲","-")),2)</f>
        <v>5.6</v>
      </c>
      <c r="D20" s="152">
        <f>ROUND(VALUE(SUBSTITUTE(実質収支比率等に係る経年分析!H$47,"▲","-")),2)</f>
        <v>5.72</v>
      </c>
      <c r="E20" s="152">
        <f>ROUND(VALUE(SUBSTITUTE(実質収支比率等に係る経年分析!I$47,"▲","-")),2)</f>
        <v>5.98</v>
      </c>
      <c r="F20" s="152">
        <f>ROUND(VALUE(SUBSTITUTE(実質収支比率等に係る経年分析!J$47,"▲","-")),2)</f>
        <v>6.39</v>
      </c>
    </row>
    <row r="21" spans="1:11" x14ac:dyDescent="0.15">
      <c r="A21" s="152" t="s">
        <v>54</v>
      </c>
      <c r="B21" s="152">
        <f>IF(ISNUMBER(VALUE(SUBSTITUTE(実質収支比率等に係る経年分析!F$49,"▲","-"))),ROUND(VALUE(SUBSTITUTE(実質収支比率等に係る経年分析!F$49,"▲","-")),2),NA())</f>
        <v>6.71</v>
      </c>
      <c r="C21" s="152">
        <f>IF(ISNUMBER(VALUE(SUBSTITUTE(実質収支比率等に係る経年分析!G$49,"▲","-"))),ROUND(VALUE(SUBSTITUTE(実質収支比率等に係る経年分析!G$49,"▲","-")),2),NA())</f>
        <v>2.38</v>
      </c>
      <c r="D21" s="152">
        <f>IF(ISNUMBER(VALUE(SUBSTITUTE(実質収支比率等に係る経年分析!H$49,"▲","-"))),ROUND(VALUE(SUBSTITUTE(実質収支比率等に係る経年分析!H$49,"▲","-")),2),NA())</f>
        <v>2.33</v>
      </c>
      <c r="E21" s="152">
        <f>IF(ISNUMBER(VALUE(SUBSTITUTE(実質収支比率等に係る経年分析!I$49,"▲","-"))),ROUND(VALUE(SUBSTITUTE(実質収支比率等に係る経年分析!I$49,"▲","-")),2),NA())</f>
        <v>1.72</v>
      </c>
      <c r="F21" s="152">
        <f>IF(ISNUMBER(VALUE(SUBSTITUTE(実質収支比率等に係る経年分析!J$49,"▲","-"))),ROUND(VALUE(SUBSTITUTE(実質収支比率等に係る経年分析!J$49,"▲","-")),2),NA())</f>
        <v>2.83</v>
      </c>
    </row>
    <row r="24" spans="1:11" x14ac:dyDescent="0.15">
      <c r="A24" s="122" t="s">
        <v>55</v>
      </c>
    </row>
    <row r="25" spans="1:11" x14ac:dyDescent="0.15">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0.06</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0.06</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7.0000000000000007E-2</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7.0000000000000007E-2</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0.08</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工業用水道事業会計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0.08</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0.1</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0.11</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0.12</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0.12</v>
      </c>
    </row>
    <row r="30" spans="1:11" x14ac:dyDescent="0.15">
      <c r="A30" s="153" t="str">
        <f>IF(連結実質赤字比率に係る赤字・黒字の構成分析!C$40="",NA(),連結実質赤字比率に係る赤字・黒字の構成分析!C$40)</f>
        <v>流域下水道特別会計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0.2</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0.19</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0.17</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0.19</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0.27</v>
      </c>
    </row>
    <row r="31" spans="1:11" x14ac:dyDescent="0.15">
      <c r="A31" s="153" t="str">
        <f>IF(連結実質赤字比率に係る赤字・黒字の構成分析!C$39="",NA(),連結実質赤字比率に係る赤字・黒字の構成分析!C$39)</f>
        <v>臨港地域整備特別会計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0.51</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0.5</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0.43</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0.43</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0.45</v>
      </c>
    </row>
    <row r="32" spans="1:11" x14ac:dyDescent="0.15">
      <c r="A32" s="153" t="str">
        <f>IF(連結実質赤字比率に係る赤字・黒字の構成分析!C$38="",NA(),連結実質赤字比率に係る赤字・黒字の構成分析!C$38)</f>
        <v>国民健康保険特別会計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0.39</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0.53</v>
      </c>
    </row>
    <row r="33" spans="1:16" x14ac:dyDescent="0.15">
      <c r="A33" s="153" t="str">
        <f>IF(連結実質赤字比率に係る赤字・黒字の構成分析!C$37="",NA(),連結実質赤字比率に係る赤字・黒字の構成分析!C$37)</f>
        <v>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0.48</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0.56999999999999995</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0.61</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0.64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0.67</v>
      </c>
    </row>
    <row r="34" spans="1:16" x14ac:dyDescent="0.15">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0.92</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1.18</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1.52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1.53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1.0900000000000001</v>
      </c>
    </row>
    <row r="35" spans="1:16" x14ac:dyDescent="0.15">
      <c r="A35" s="153" t="str">
        <f>IF(連結実質赤字比率に係る赤字・黒字の構成分析!C$35="",NA(),連結実質赤字比率に係る赤字・黒字の構成分析!C$35)</f>
        <v>病院事業会計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2.82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2.41</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1.88</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1.5</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1.24</v>
      </c>
    </row>
    <row r="36" spans="1:16" x14ac:dyDescent="0.15">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2.83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2.73</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2.96</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2.78</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3.37</v>
      </c>
    </row>
    <row r="39" spans="1:16" x14ac:dyDescent="0.15">
      <c r="A39" s="122" t="s">
        <v>58</v>
      </c>
    </row>
    <row r="40" spans="1:16" x14ac:dyDescent="0.15">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67813</v>
      </c>
      <c r="E42" s="154"/>
      <c r="F42" s="154"/>
      <c r="G42" s="154">
        <f>'実質公債費比率（分子）の構造'!L$52</f>
        <v>67712</v>
      </c>
      <c r="H42" s="154"/>
      <c r="I42" s="154"/>
      <c r="J42" s="154">
        <f>'実質公債費比率（分子）の構造'!M$52</f>
        <v>69159</v>
      </c>
      <c r="K42" s="154"/>
      <c r="L42" s="154"/>
      <c r="M42" s="154">
        <f>'実質公債費比率（分子）の構造'!N$52</f>
        <v>66053</v>
      </c>
      <c r="N42" s="154"/>
      <c r="O42" s="154"/>
      <c r="P42" s="154">
        <f>'実質公債費比率（分子）の構造'!O$52</f>
        <v>65350</v>
      </c>
    </row>
    <row r="43" spans="1:16" x14ac:dyDescent="0.15">
      <c r="A43" s="154" t="s">
        <v>62</v>
      </c>
      <c r="B43" s="154">
        <f>'実質公債費比率（分子）の構造'!K$51</f>
        <v>2</v>
      </c>
      <c r="C43" s="154"/>
      <c r="D43" s="154"/>
      <c r="E43" s="154">
        <f>'実質公債費比率（分子）の構造'!L$51</f>
        <v>0</v>
      </c>
      <c r="F43" s="154"/>
      <c r="G43" s="154"/>
      <c r="H43" s="154">
        <f>'実質公債費比率（分子）の構造'!M$51</f>
        <v>0</v>
      </c>
      <c r="I43" s="154"/>
      <c r="J43" s="154"/>
      <c r="K43" s="154">
        <f>'実質公債費比率（分子）の構造'!N$51</f>
        <v>0</v>
      </c>
      <c r="L43" s="154"/>
      <c r="M43" s="154"/>
      <c r="N43" s="154" t="str">
        <f>'実質公債費比率（分子）の構造'!O$51</f>
        <v>-</v>
      </c>
      <c r="O43" s="154"/>
      <c r="P43" s="154"/>
    </row>
    <row r="44" spans="1:16" x14ac:dyDescent="0.15">
      <c r="A44" s="154" t="s">
        <v>63</v>
      </c>
      <c r="B44" s="154">
        <f>'実質公債費比率（分子）の構造'!K$50</f>
        <v>989</v>
      </c>
      <c r="C44" s="154"/>
      <c r="D44" s="154"/>
      <c r="E44" s="154">
        <f>'実質公債費比率（分子）の構造'!L$50</f>
        <v>929</v>
      </c>
      <c r="F44" s="154"/>
      <c r="G44" s="154"/>
      <c r="H44" s="154">
        <f>'実質公債費比率（分子）の構造'!M$50</f>
        <v>834</v>
      </c>
      <c r="I44" s="154"/>
      <c r="J44" s="154"/>
      <c r="K44" s="154">
        <f>'実質公債費比率（分子）の構造'!N$50</f>
        <v>826</v>
      </c>
      <c r="L44" s="154"/>
      <c r="M44" s="154"/>
      <c r="N44" s="154">
        <f>'実質公債費比率（分子）の構造'!O$50</f>
        <v>693</v>
      </c>
      <c r="O44" s="154"/>
      <c r="P44" s="154"/>
    </row>
    <row r="45" spans="1:16" x14ac:dyDescent="0.15">
      <c r="A45" s="154" t="s">
        <v>64</v>
      </c>
      <c r="B45" s="154">
        <f>'実質公債費比率（分子）の構造'!K$49</f>
        <v>471</v>
      </c>
      <c r="C45" s="154"/>
      <c r="D45" s="154"/>
      <c r="E45" s="154">
        <f>'実質公債費比率（分子）の構造'!L$49</f>
        <v>457</v>
      </c>
      <c r="F45" s="154"/>
      <c r="G45" s="154"/>
      <c r="H45" s="154">
        <f>'実質公債費比率（分子）の構造'!M$49</f>
        <v>402</v>
      </c>
      <c r="I45" s="154"/>
      <c r="J45" s="154"/>
      <c r="K45" s="154">
        <f>'実質公債費比率（分子）の構造'!N$49</f>
        <v>370</v>
      </c>
      <c r="L45" s="154"/>
      <c r="M45" s="154"/>
      <c r="N45" s="154">
        <f>'実質公債費比率（分子）の構造'!O$49</f>
        <v>369</v>
      </c>
      <c r="O45" s="154"/>
      <c r="P45" s="154"/>
    </row>
    <row r="46" spans="1:16" x14ac:dyDescent="0.15">
      <c r="A46" s="154" t="s">
        <v>65</v>
      </c>
      <c r="B46" s="154">
        <f>'実質公債費比率（分子）の構造'!K$48</f>
        <v>2576</v>
      </c>
      <c r="C46" s="154"/>
      <c r="D46" s="154"/>
      <c r="E46" s="154">
        <f>'実質公債費比率（分子）の構造'!L$48</f>
        <v>2559</v>
      </c>
      <c r="F46" s="154"/>
      <c r="G46" s="154"/>
      <c r="H46" s="154">
        <f>'実質公債費比率（分子）の構造'!M$48</f>
        <v>2545</v>
      </c>
      <c r="I46" s="154"/>
      <c r="J46" s="154"/>
      <c r="K46" s="154">
        <f>'実質公債費比率（分子）の構造'!N$48</f>
        <v>2297</v>
      </c>
      <c r="L46" s="154"/>
      <c r="M46" s="154"/>
      <c r="N46" s="154">
        <f>'実質公債費比率（分子）の構造'!O$48</f>
        <v>2528</v>
      </c>
      <c r="O46" s="154"/>
      <c r="P46" s="154"/>
    </row>
    <row r="47" spans="1:16" x14ac:dyDescent="0.15">
      <c r="A47" s="154" t="s">
        <v>66</v>
      </c>
      <c r="B47" s="154">
        <f>'実質公債費比率（分子）の構造'!K$47</f>
        <v>6124</v>
      </c>
      <c r="C47" s="154"/>
      <c r="D47" s="154"/>
      <c r="E47" s="154">
        <f>'実質公債費比率（分子）の構造'!L$47</f>
        <v>7131</v>
      </c>
      <c r="F47" s="154"/>
      <c r="G47" s="154"/>
      <c r="H47" s="154">
        <f>'実質公債費比率（分子）の構造'!M$47</f>
        <v>7920</v>
      </c>
      <c r="I47" s="154"/>
      <c r="J47" s="154"/>
      <c r="K47" s="154">
        <f>'実質公債費比率（分子）の構造'!N$47</f>
        <v>8699</v>
      </c>
      <c r="L47" s="154"/>
      <c r="M47" s="154"/>
      <c r="N47" s="154">
        <f>'実質公債費比率（分子）の構造'!O$47</f>
        <v>8979</v>
      </c>
      <c r="O47" s="154"/>
      <c r="P47" s="154"/>
    </row>
    <row r="48" spans="1:16" x14ac:dyDescent="0.15">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71817</v>
      </c>
      <c r="C49" s="154"/>
      <c r="D49" s="154"/>
      <c r="E49" s="154">
        <f>'実質公債費比率（分子）の構造'!L$45</f>
        <v>66682</v>
      </c>
      <c r="F49" s="154"/>
      <c r="G49" s="154"/>
      <c r="H49" s="154">
        <f>'実質公債費比率（分子）の構造'!M$45</f>
        <v>73791</v>
      </c>
      <c r="I49" s="154"/>
      <c r="J49" s="154"/>
      <c r="K49" s="154">
        <f>'実質公債費比率（分子）の構造'!N$45</f>
        <v>67186</v>
      </c>
      <c r="L49" s="154"/>
      <c r="M49" s="154"/>
      <c r="N49" s="154">
        <f>'実質公債費比率（分子）の構造'!O$45</f>
        <v>63482</v>
      </c>
      <c r="O49" s="154"/>
      <c r="P49" s="154"/>
    </row>
    <row r="50" spans="1:16" x14ac:dyDescent="0.15">
      <c r="A50" s="154" t="s">
        <v>69</v>
      </c>
      <c r="B50" s="154" t="e">
        <f>NA()</f>
        <v>#N/A</v>
      </c>
      <c r="C50" s="154">
        <f>IF(ISNUMBER('実質公債費比率（分子）の構造'!K$53),'実質公債費比率（分子）の構造'!K$53,NA())</f>
        <v>14166</v>
      </c>
      <c r="D50" s="154" t="e">
        <f>NA()</f>
        <v>#N/A</v>
      </c>
      <c r="E50" s="154" t="e">
        <f>NA()</f>
        <v>#N/A</v>
      </c>
      <c r="F50" s="154">
        <f>IF(ISNUMBER('実質公債費比率（分子）の構造'!L$53),'実質公債費比率（分子）の構造'!L$53,NA())</f>
        <v>10046</v>
      </c>
      <c r="G50" s="154" t="e">
        <f>NA()</f>
        <v>#N/A</v>
      </c>
      <c r="H50" s="154" t="e">
        <f>NA()</f>
        <v>#N/A</v>
      </c>
      <c r="I50" s="154">
        <f>IF(ISNUMBER('実質公債費比率（分子）の構造'!M$53),'実質公債費比率（分子）の構造'!M$53,NA())</f>
        <v>16333</v>
      </c>
      <c r="J50" s="154" t="e">
        <f>NA()</f>
        <v>#N/A</v>
      </c>
      <c r="K50" s="154" t="e">
        <f>NA()</f>
        <v>#N/A</v>
      </c>
      <c r="L50" s="154">
        <f>IF(ISNUMBER('実質公債費比率（分子）の構造'!N$53),'実質公債費比率（分子）の構造'!N$53,NA())</f>
        <v>13325</v>
      </c>
      <c r="M50" s="154" t="e">
        <f>NA()</f>
        <v>#N/A</v>
      </c>
      <c r="N50" s="154" t="e">
        <f>NA()</f>
        <v>#N/A</v>
      </c>
      <c r="O50" s="154">
        <f>IF(ISNUMBER('実質公債費比率（分子）の構造'!O$53),'実質公債費比率（分子）の構造'!O$53,NA())</f>
        <v>10701</v>
      </c>
      <c r="P50" s="154" t="e">
        <f>NA()</f>
        <v>#N/A</v>
      </c>
    </row>
    <row r="53" spans="1:16" x14ac:dyDescent="0.15">
      <c r="A53" s="122" t="s">
        <v>70</v>
      </c>
    </row>
    <row r="54" spans="1:16" x14ac:dyDescent="0.15">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41</v>
      </c>
      <c r="B56" s="153"/>
      <c r="C56" s="153"/>
      <c r="D56" s="153">
        <f>'将来負担比率（分子）の構造'!I$52</f>
        <v>722999</v>
      </c>
      <c r="E56" s="153"/>
      <c r="F56" s="153"/>
      <c r="G56" s="153">
        <f>'将来負担比率（分子）の構造'!J$52</f>
        <v>704801</v>
      </c>
      <c r="H56" s="153"/>
      <c r="I56" s="153"/>
      <c r="J56" s="153">
        <f>'将来負担比率（分子）の構造'!K$52</f>
        <v>682670</v>
      </c>
      <c r="K56" s="153"/>
      <c r="L56" s="153"/>
      <c r="M56" s="153">
        <f>'将来負担比率（分子）の構造'!L$52</f>
        <v>661684</v>
      </c>
      <c r="N56" s="153"/>
      <c r="O56" s="153"/>
      <c r="P56" s="153">
        <f>'将来負担比率（分子）の構造'!M$52</f>
        <v>633771</v>
      </c>
    </row>
    <row r="57" spans="1:16" x14ac:dyDescent="0.15">
      <c r="A57" s="153" t="s">
        <v>40</v>
      </c>
      <c r="B57" s="153"/>
      <c r="C57" s="153"/>
      <c r="D57" s="153">
        <f>'将来負担比率（分子）の構造'!I$51</f>
        <v>12075</v>
      </c>
      <c r="E57" s="153"/>
      <c r="F57" s="153"/>
      <c r="G57" s="153">
        <f>'将来負担比率（分子）の構造'!J$51</f>
        <v>11210</v>
      </c>
      <c r="H57" s="153"/>
      <c r="I57" s="153"/>
      <c r="J57" s="153">
        <f>'将来負担比率（分子）の構造'!K$51</f>
        <v>9128</v>
      </c>
      <c r="K57" s="153"/>
      <c r="L57" s="153"/>
      <c r="M57" s="153">
        <f>'将来負担比率（分子）の構造'!L$51</f>
        <v>9300</v>
      </c>
      <c r="N57" s="153"/>
      <c r="O57" s="153"/>
      <c r="P57" s="153">
        <f>'将来負担比率（分子）の構造'!M$51</f>
        <v>10439</v>
      </c>
    </row>
    <row r="58" spans="1:16" x14ac:dyDescent="0.15">
      <c r="A58" s="153" t="s">
        <v>39</v>
      </c>
      <c r="B58" s="153"/>
      <c r="C58" s="153"/>
      <c r="D58" s="153">
        <f>'将来負担比率（分子）の構造'!I$50</f>
        <v>75433</v>
      </c>
      <c r="E58" s="153"/>
      <c r="F58" s="153"/>
      <c r="G58" s="153">
        <f>'将来負担比率（分子）の構造'!J$50</f>
        <v>73839</v>
      </c>
      <c r="H58" s="153"/>
      <c r="I58" s="153"/>
      <c r="J58" s="153">
        <f>'将来負担比率（分子）の構造'!K$50</f>
        <v>72767</v>
      </c>
      <c r="K58" s="153"/>
      <c r="L58" s="153"/>
      <c r="M58" s="153">
        <f>'将来負担比率（分子）の構造'!L$50</f>
        <v>75409</v>
      </c>
      <c r="N58" s="153"/>
      <c r="O58" s="153"/>
      <c r="P58" s="153">
        <f>'将来負担比率（分子）の構造'!M$50</f>
        <v>72250</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26038</v>
      </c>
      <c r="C61" s="153"/>
      <c r="D61" s="153"/>
      <c r="E61" s="153">
        <f>'将来負担比率（分子）の構造'!J$46</f>
        <v>24770</v>
      </c>
      <c r="F61" s="153"/>
      <c r="G61" s="153"/>
      <c r="H61" s="153">
        <f>'将来負担比率（分子）の構造'!K$46</f>
        <v>21574</v>
      </c>
      <c r="I61" s="153"/>
      <c r="J61" s="153"/>
      <c r="K61" s="153">
        <f>'将来負担比率（分子）の構造'!L$46</f>
        <v>17602</v>
      </c>
      <c r="L61" s="153"/>
      <c r="M61" s="153"/>
      <c r="N61" s="153">
        <f>'将来負担比率（分子）の構造'!M$46</f>
        <v>17079</v>
      </c>
      <c r="O61" s="153"/>
      <c r="P61" s="153"/>
    </row>
    <row r="62" spans="1:16" x14ac:dyDescent="0.15">
      <c r="A62" s="153" t="s">
        <v>33</v>
      </c>
      <c r="B62" s="153">
        <f>'将来負担比率（分子）の構造'!I$45</f>
        <v>117016</v>
      </c>
      <c r="C62" s="153"/>
      <c r="D62" s="153"/>
      <c r="E62" s="153">
        <f>'将来負担比率（分子）の構造'!J$45</f>
        <v>115077</v>
      </c>
      <c r="F62" s="153"/>
      <c r="G62" s="153"/>
      <c r="H62" s="153">
        <f>'将来負担比率（分子）の構造'!K$45</f>
        <v>113160</v>
      </c>
      <c r="I62" s="153"/>
      <c r="J62" s="153"/>
      <c r="K62" s="153">
        <f>'将来負担比率（分子）の構造'!L$45</f>
        <v>109165</v>
      </c>
      <c r="L62" s="153"/>
      <c r="M62" s="153"/>
      <c r="N62" s="153">
        <f>'将来負担比率（分子）の構造'!M$45</f>
        <v>103092</v>
      </c>
      <c r="O62" s="153"/>
      <c r="P62" s="153"/>
    </row>
    <row r="63" spans="1:16" x14ac:dyDescent="0.15">
      <c r="A63" s="153" t="s">
        <v>32</v>
      </c>
      <c r="B63" s="153">
        <f>'将来負担比率（分子）の構造'!I$44</f>
        <v>2775</v>
      </c>
      <c r="C63" s="153"/>
      <c r="D63" s="153"/>
      <c r="E63" s="153">
        <f>'将来負担比率（分子）の構造'!J$44</f>
        <v>2466</v>
      </c>
      <c r="F63" s="153"/>
      <c r="G63" s="153"/>
      <c r="H63" s="153">
        <f>'将来負担比率（分子）の構造'!K$44</f>
        <v>2239</v>
      </c>
      <c r="I63" s="153"/>
      <c r="J63" s="153"/>
      <c r="K63" s="153">
        <f>'将来負担比率（分子）の構造'!L$44</f>
        <v>1921</v>
      </c>
      <c r="L63" s="153"/>
      <c r="M63" s="153"/>
      <c r="N63" s="153">
        <f>'将来負担比率（分子）の構造'!M$44</f>
        <v>1730</v>
      </c>
      <c r="O63" s="153"/>
      <c r="P63" s="153"/>
    </row>
    <row r="64" spans="1:16" x14ac:dyDescent="0.15">
      <c r="A64" s="153" t="s">
        <v>31</v>
      </c>
      <c r="B64" s="153">
        <f>'将来負担比率（分子）の構造'!I$43</f>
        <v>23630</v>
      </c>
      <c r="C64" s="153"/>
      <c r="D64" s="153"/>
      <c r="E64" s="153">
        <f>'将来負担比率（分子）の構造'!J$43</f>
        <v>21982</v>
      </c>
      <c r="F64" s="153"/>
      <c r="G64" s="153"/>
      <c r="H64" s="153">
        <f>'将来負担比率（分子）の構造'!K$43</f>
        <v>21900</v>
      </c>
      <c r="I64" s="153"/>
      <c r="J64" s="153"/>
      <c r="K64" s="153">
        <f>'将来負担比率（分子）の構造'!L$43</f>
        <v>22272</v>
      </c>
      <c r="L64" s="153"/>
      <c r="M64" s="153"/>
      <c r="N64" s="153">
        <f>'将来負担比率（分子）の構造'!M$43</f>
        <v>22231</v>
      </c>
      <c r="O64" s="153"/>
      <c r="P64" s="153"/>
    </row>
    <row r="65" spans="1:16" x14ac:dyDescent="0.15">
      <c r="A65" s="153" t="s">
        <v>30</v>
      </c>
      <c r="B65" s="153">
        <f>'将来負担比率（分子）の構造'!I$42</f>
        <v>8441</v>
      </c>
      <c r="C65" s="153"/>
      <c r="D65" s="153"/>
      <c r="E65" s="153">
        <f>'将来負担比率（分子）の構造'!J$42</f>
        <v>7462</v>
      </c>
      <c r="F65" s="153"/>
      <c r="G65" s="153"/>
      <c r="H65" s="153">
        <f>'将来負担比率（分子）の構造'!K$42</f>
        <v>6750</v>
      </c>
      <c r="I65" s="153"/>
      <c r="J65" s="153"/>
      <c r="K65" s="153">
        <f>'将来負担比率（分子）の構造'!L$42</f>
        <v>5386</v>
      </c>
      <c r="L65" s="153"/>
      <c r="M65" s="153"/>
      <c r="N65" s="153">
        <f>'将来負担比率（分子）の構造'!M$42</f>
        <v>4774</v>
      </c>
      <c r="O65" s="153"/>
      <c r="P65" s="153"/>
    </row>
    <row r="66" spans="1:16" x14ac:dyDescent="0.15">
      <c r="A66" s="153" t="s">
        <v>29</v>
      </c>
      <c r="B66" s="153">
        <f>'将来負担比率（分子）の構造'!I$41</f>
        <v>1008692</v>
      </c>
      <c r="C66" s="153"/>
      <c r="D66" s="153"/>
      <c r="E66" s="153">
        <f>'将来負担比率（分子）の構造'!J$41</f>
        <v>997257</v>
      </c>
      <c r="F66" s="153"/>
      <c r="G66" s="153"/>
      <c r="H66" s="153">
        <f>'将来負担比率（分子）の構造'!K$41</f>
        <v>979807</v>
      </c>
      <c r="I66" s="153"/>
      <c r="J66" s="153"/>
      <c r="K66" s="153">
        <f>'将来負担比率（分子）の構造'!L$41</f>
        <v>969896</v>
      </c>
      <c r="L66" s="153"/>
      <c r="M66" s="153"/>
      <c r="N66" s="153">
        <f>'将来負担比率（分子）の構造'!M$41</f>
        <v>959326</v>
      </c>
      <c r="O66" s="153"/>
      <c r="P66" s="153"/>
    </row>
    <row r="67" spans="1:16" x14ac:dyDescent="0.15">
      <c r="A67" s="153" t="s">
        <v>73</v>
      </c>
      <c r="B67" s="153" t="e">
        <f>NA()</f>
        <v>#N/A</v>
      </c>
      <c r="C67" s="153">
        <f>IF(ISNUMBER('将来負担比率（分子）の構造'!I$53), IF('将来負担比率（分子）の構造'!I$53 &lt; 0, 0, '将来負担比率（分子）の構造'!I$53), NA())</f>
        <v>376085</v>
      </c>
      <c r="D67" s="153" t="e">
        <f>NA()</f>
        <v>#N/A</v>
      </c>
      <c r="E67" s="153" t="e">
        <f>NA()</f>
        <v>#N/A</v>
      </c>
      <c r="F67" s="153">
        <f>IF(ISNUMBER('将来負担比率（分子）の構造'!J$53), IF('将来負担比率（分子）の構造'!J$53 &lt; 0, 0, '将来負担比率（分子）の構造'!J$53), NA())</f>
        <v>379164</v>
      </c>
      <c r="G67" s="153" t="e">
        <f>NA()</f>
        <v>#N/A</v>
      </c>
      <c r="H67" s="153" t="e">
        <f>NA()</f>
        <v>#N/A</v>
      </c>
      <c r="I67" s="153">
        <f>IF(ISNUMBER('将来負担比率（分子）の構造'!K$53), IF('将来負担比率（分子）の構造'!K$53 &lt; 0, 0, '将来負担比率（分子）の構造'!K$53), NA())</f>
        <v>380865</v>
      </c>
      <c r="J67" s="153" t="e">
        <f>NA()</f>
        <v>#N/A</v>
      </c>
      <c r="K67" s="153" t="e">
        <f>NA()</f>
        <v>#N/A</v>
      </c>
      <c r="L67" s="153">
        <f>IF(ISNUMBER('将来負担比率（分子）の構造'!L$53), IF('将来負担比率（分子）の構造'!L$53 &lt; 0, 0, '将来負担比率（分子）の構造'!L$53), NA())</f>
        <v>379848</v>
      </c>
      <c r="M67" s="153" t="e">
        <f>NA()</f>
        <v>#N/A</v>
      </c>
      <c r="N67" s="153" t="e">
        <f>NA()</f>
        <v>#N/A</v>
      </c>
      <c r="O67" s="153">
        <f>IF(ISNUMBER('将来負担比率（分子）の構造'!M$53), IF('将来負担比率（分子）の構造'!M$53 &lt; 0, 0, '将来負担比率（分子）の構造'!M$53), NA())</f>
        <v>391772</v>
      </c>
      <c r="P67" s="153" t="e">
        <f>NA()</f>
        <v>#N/A</v>
      </c>
    </row>
    <row r="70" spans="1:16" x14ac:dyDescent="0.15">
      <c r="A70" s="155" t="s">
        <v>74</v>
      </c>
      <c r="B70" s="155"/>
      <c r="C70" s="155"/>
      <c r="D70" s="155"/>
      <c r="E70" s="155"/>
      <c r="F70" s="155"/>
    </row>
    <row r="71" spans="1:16" x14ac:dyDescent="0.15">
      <c r="A71" s="156"/>
      <c r="B71" s="156" t="str">
        <f>基金残高に係る経年分析!F54</f>
        <v>H29</v>
      </c>
      <c r="C71" s="156" t="str">
        <f>基金残高に係る経年分析!G54</f>
        <v>H30</v>
      </c>
      <c r="D71" s="156" t="str">
        <f>基金残高に係る経年分析!H54</f>
        <v>R01</v>
      </c>
    </row>
    <row r="72" spans="1:16" x14ac:dyDescent="0.15">
      <c r="A72" s="156" t="s">
        <v>75</v>
      </c>
      <c r="B72" s="157">
        <f>基金残高に係る経年分析!F55</f>
        <v>15967</v>
      </c>
      <c r="C72" s="157">
        <f>基金残高に係る経年分析!G55</f>
        <v>16548</v>
      </c>
      <c r="D72" s="157">
        <f>基金残高に係る経年分析!H55</f>
        <v>17534</v>
      </c>
    </row>
    <row r="73" spans="1:16" x14ac:dyDescent="0.15">
      <c r="A73" s="156" t="s">
        <v>76</v>
      </c>
      <c r="B73" s="157">
        <f>基金残高に係る経年分析!F56</f>
        <v>19493</v>
      </c>
      <c r="C73" s="157">
        <f>基金残高に係る経年分析!G56</f>
        <v>16671</v>
      </c>
      <c r="D73" s="157">
        <f>基金残高に係る経年分析!H56</f>
        <v>10266</v>
      </c>
    </row>
    <row r="74" spans="1:16" x14ac:dyDescent="0.15">
      <c r="A74" s="156" t="s">
        <v>77</v>
      </c>
      <c r="B74" s="157">
        <f>基金残高に係る経年分析!F57</f>
        <v>16467</v>
      </c>
      <c r="C74" s="157">
        <f>基金残高に係る経年分析!G57</f>
        <v>16214</v>
      </c>
      <c r="D74" s="157">
        <f>基金残高に係る経年分析!H57</f>
        <v>14472</v>
      </c>
    </row>
  </sheetData>
  <sheetProtection algorithmName="SHA-512" hashValue="KaLUN7fUUIp0LImfiYnZ8yKT0bgR+Wf8astOabdID5xYw3wDKhJQ+dp3Ic7adfJ1zTu1Fb8599b+S0aK+TJ+2A==" saltValue="Hu0BdMQxkaAHoUqEGQ5b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85" zoomScaleNormal="85"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187</v>
      </c>
      <c r="DD1" s="591"/>
      <c r="DE1" s="591"/>
      <c r="DF1" s="591"/>
      <c r="DG1" s="591"/>
      <c r="DH1" s="591"/>
      <c r="DI1" s="592"/>
      <c r="DK1" s="590" t="s">
        <v>188</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15">
      <c r="B2" s="210" t="s">
        <v>189</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593" t="s">
        <v>190</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191</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192</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15">
      <c r="B4" s="593" t="s">
        <v>1</v>
      </c>
      <c r="C4" s="594"/>
      <c r="D4" s="594"/>
      <c r="E4" s="594"/>
      <c r="F4" s="594"/>
      <c r="G4" s="594"/>
      <c r="H4" s="594"/>
      <c r="I4" s="594"/>
      <c r="J4" s="594"/>
      <c r="K4" s="594"/>
      <c r="L4" s="594"/>
      <c r="M4" s="594"/>
      <c r="N4" s="594"/>
      <c r="O4" s="594"/>
      <c r="P4" s="594"/>
      <c r="Q4" s="595"/>
      <c r="R4" s="593" t="s">
        <v>193</v>
      </c>
      <c r="S4" s="594"/>
      <c r="T4" s="594"/>
      <c r="U4" s="594"/>
      <c r="V4" s="594"/>
      <c r="W4" s="594"/>
      <c r="X4" s="594"/>
      <c r="Y4" s="595"/>
      <c r="Z4" s="593" t="s">
        <v>194</v>
      </c>
      <c r="AA4" s="594"/>
      <c r="AB4" s="594"/>
      <c r="AC4" s="595"/>
      <c r="AD4" s="593" t="s">
        <v>195</v>
      </c>
      <c r="AE4" s="594"/>
      <c r="AF4" s="594"/>
      <c r="AG4" s="594"/>
      <c r="AH4" s="594"/>
      <c r="AI4" s="594"/>
      <c r="AJ4" s="594"/>
      <c r="AK4" s="595"/>
      <c r="AL4" s="593" t="s">
        <v>194</v>
      </c>
      <c r="AM4" s="594"/>
      <c r="AN4" s="594"/>
      <c r="AO4" s="595"/>
      <c r="AP4" s="596" t="s">
        <v>196</v>
      </c>
      <c r="AQ4" s="596"/>
      <c r="AR4" s="596"/>
      <c r="AS4" s="596"/>
      <c r="AT4" s="596"/>
      <c r="AU4" s="596"/>
      <c r="AV4" s="596"/>
      <c r="AW4" s="596"/>
      <c r="AX4" s="596"/>
      <c r="AY4" s="596"/>
      <c r="AZ4" s="596"/>
      <c r="BA4" s="596"/>
      <c r="BB4" s="596"/>
      <c r="BC4" s="596"/>
      <c r="BD4" s="596" t="s">
        <v>197</v>
      </c>
      <c r="BE4" s="596"/>
      <c r="BF4" s="596"/>
      <c r="BG4" s="596"/>
      <c r="BH4" s="596"/>
      <c r="BI4" s="596"/>
      <c r="BJ4" s="596"/>
      <c r="BK4" s="596"/>
      <c r="BL4" s="596" t="s">
        <v>194</v>
      </c>
      <c r="BM4" s="596"/>
      <c r="BN4" s="596"/>
      <c r="BO4" s="596"/>
      <c r="BP4" s="596" t="s">
        <v>198</v>
      </c>
      <c r="BQ4" s="596"/>
      <c r="BR4" s="596"/>
      <c r="BS4" s="596"/>
      <c r="BT4" s="596"/>
      <c r="BU4" s="596"/>
      <c r="BV4" s="596"/>
      <c r="BW4" s="596"/>
      <c r="BY4" s="593" t="s">
        <v>199</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15">
      <c r="B5" s="597" t="s">
        <v>200</v>
      </c>
      <c r="C5" s="598"/>
      <c r="D5" s="598"/>
      <c r="E5" s="598"/>
      <c r="F5" s="598"/>
      <c r="G5" s="598"/>
      <c r="H5" s="598"/>
      <c r="I5" s="598"/>
      <c r="J5" s="598"/>
      <c r="K5" s="598"/>
      <c r="L5" s="598"/>
      <c r="M5" s="598"/>
      <c r="N5" s="598"/>
      <c r="O5" s="598"/>
      <c r="P5" s="598"/>
      <c r="Q5" s="599"/>
      <c r="R5" s="600">
        <v>82303262</v>
      </c>
      <c r="S5" s="601"/>
      <c r="T5" s="601"/>
      <c r="U5" s="601"/>
      <c r="V5" s="601"/>
      <c r="W5" s="601"/>
      <c r="X5" s="601"/>
      <c r="Y5" s="602"/>
      <c r="Z5" s="603">
        <v>16.899999999999999</v>
      </c>
      <c r="AA5" s="603"/>
      <c r="AB5" s="603"/>
      <c r="AC5" s="603"/>
      <c r="AD5" s="604">
        <v>67696890</v>
      </c>
      <c r="AE5" s="604"/>
      <c r="AF5" s="604"/>
      <c r="AG5" s="604"/>
      <c r="AH5" s="604"/>
      <c r="AI5" s="604"/>
      <c r="AJ5" s="604"/>
      <c r="AK5" s="604"/>
      <c r="AL5" s="605">
        <v>25.8</v>
      </c>
      <c r="AM5" s="606"/>
      <c r="AN5" s="606"/>
      <c r="AO5" s="607"/>
      <c r="AP5" s="597" t="s">
        <v>201</v>
      </c>
      <c r="AQ5" s="598"/>
      <c r="AR5" s="598"/>
      <c r="AS5" s="598"/>
      <c r="AT5" s="598"/>
      <c r="AU5" s="598"/>
      <c r="AV5" s="598"/>
      <c r="AW5" s="598"/>
      <c r="AX5" s="598"/>
      <c r="AY5" s="598"/>
      <c r="AZ5" s="598"/>
      <c r="BA5" s="598"/>
      <c r="BB5" s="598"/>
      <c r="BC5" s="599"/>
      <c r="BD5" s="611">
        <v>82114855</v>
      </c>
      <c r="BE5" s="612"/>
      <c r="BF5" s="612"/>
      <c r="BG5" s="612"/>
      <c r="BH5" s="612"/>
      <c r="BI5" s="612"/>
      <c r="BJ5" s="612"/>
      <c r="BK5" s="613"/>
      <c r="BL5" s="614">
        <v>99.8</v>
      </c>
      <c r="BM5" s="614"/>
      <c r="BN5" s="614"/>
      <c r="BO5" s="614"/>
      <c r="BP5" s="615">
        <v>577330</v>
      </c>
      <c r="BQ5" s="615"/>
      <c r="BR5" s="615"/>
      <c r="BS5" s="615"/>
      <c r="BT5" s="615"/>
      <c r="BU5" s="615"/>
      <c r="BV5" s="615"/>
      <c r="BW5" s="619"/>
      <c r="BY5" s="593" t="s">
        <v>196</v>
      </c>
      <c r="BZ5" s="594"/>
      <c r="CA5" s="594"/>
      <c r="CB5" s="594"/>
      <c r="CC5" s="594"/>
      <c r="CD5" s="594"/>
      <c r="CE5" s="594"/>
      <c r="CF5" s="594"/>
      <c r="CG5" s="594"/>
      <c r="CH5" s="594"/>
      <c r="CI5" s="594"/>
      <c r="CJ5" s="594"/>
      <c r="CK5" s="594"/>
      <c r="CL5" s="595"/>
      <c r="CM5" s="593" t="s">
        <v>202</v>
      </c>
      <c r="CN5" s="594"/>
      <c r="CO5" s="594"/>
      <c r="CP5" s="594"/>
      <c r="CQ5" s="594"/>
      <c r="CR5" s="594"/>
      <c r="CS5" s="594"/>
      <c r="CT5" s="595"/>
      <c r="CU5" s="593" t="s">
        <v>194</v>
      </c>
      <c r="CV5" s="594"/>
      <c r="CW5" s="594"/>
      <c r="CX5" s="595"/>
      <c r="CY5" s="593" t="s">
        <v>203</v>
      </c>
      <c r="CZ5" s="594"/>
      <c r="DA5" s="594"/>
      <c r="DB5" s="594"/>
      <c r="DC5" s="594"/>
      <c r="DD5" s="594"/>
      <c r="DE5" s="594"/>
      <c r="DF5" s="594"/>
      <c r="DG5" s="594"/>
      <c r="DH5" s="594"/>
      <c r="DI5" s="594"/>
      <c r="DJ5" s="594"/>
      <c r="DK5" s="595"/>
      <c r="DL5" s="593" t="s">
        <v>204</v>
      </c>
      <c r="DM5" s="594"/>
      <c r="DN5" s="594"/>
      <c r="DO5" s="594"/>
      <c r="DP5" s="594"/>
      <c r="DQ5" s="594"/>
      <c r="DR5" s="594"/>
      <c r="DS5" s="594"/>
      <c r="DT5" s="594"/>
      <c r="DU5" s="594"/>
      <c r="DV5" s="594"/>
      <c r="DW5" s="594"/>
      <c r="DX5" s="595"/>
    </row>
    <row r="6" spans="2:138" ht="11.25" customHeight="1" x14ac:dyDescent="0.15">
      <c r="B6" s="608" t="s">
        <v>205</v>
      </c>
      <c r="C6" s="609"/>
      <c r="D6" s="609"/>
      <c r="E6" s="609"/>
      <c r="F6" s="609"/>
      <c r="G6" s="609"/>
      <c r="H6" s="609"/>
      <c r="I6" s="609"/>
      <c r="J6" s="609"/>
      <c r="K6" s="609"/>
      <c r="L6" s="609"/>
      <c r="M6" s="609"/>
      <c r="N6" s="609"/>
      <c r="O6" s="609"/>
      <c r="P6" s="609"/>
      <c r="Q6" s="610"/>
      <c r="R6" s="611">
        <v>13517596</v>
      </c>
      <c r="S6" s="612"/>
      <c r="T6" s="612"/>
      <c r="U6" s="612"/>
      <c r="V6" s="612"/>
      <c r="W6" s="612"/>
      <c r="X6" s="612"/>
      <c r="Y6" s="613"/>
      <c r="Z6" s="614">
        <v>2.8</v>
      </c>
      <c r="AA6" s="614"/>
      <c r="AB6" s="614"/>
      <c r="AC6" s="614"/>
      <c r="AD6" s="615">
        <v>13517596</v>
      </c>
      <c r="AE6" s="615"/>
      <c r="AF6" s="615"/>
      <c r="AG6" s="615"/>
      <c r="AH6" s="615"/>
      <c r="AI6" s="615"/>
      <c r="AJ6" s="615"/>
      <c r="AK6" s="615"/>
      <c r="AL6" s="616">
        <v>5.0999999999999996</v>
      </c>
      <c r="AM6" s="617"/>
      <c r="AN6" s="617"/>
      <c r="AO6" s="618"/>
      <c r="AP6" s="608" t="s">
        <v>206</v>
      </c>
      <c r="AQ6" s="609"/>
      <c r="AR6" s="609"/>
      <c r="AS6" s="609"/>
      <c r="AT6" s="609"/>
      <c r="AU6" s="609"/>
      <c r="AV6" s="609"/>
      <c r="AW6" s="609"/>
      <c r="AX6" s="609"/>
      <c r="AY6" s="609"/>
      <c r="AZ6" s="609"/>
      <c r="BA6" s="609"/>
      <c r="BB6" s="609"/>
      <c r="BC6" s="610"/>
      <c r="BD6" s="611">
        <v>81371489</v>
      </c>
      <c r="BE6" s="612"/>
      <c r="BF6" s="612"/>
      <c r="BG6" s="612"/>
      <c r="BH6" s="612"/>
      <c r="BI6" s="612"/>
      <c r="BJ6" s="612"/>
      <c r="BK6" s="613"/>
      <c r="BL6" s="614">
        <v>98.9</v>
      </c>
      <c r="BM6" s="614"/>
      <c r="BN6" s="614"/>
      <c r="BO6" s="614"/>
      <c r="BP6" s="615">
        <v>577330</v>
      </c>
      <c r="BQ6" s="615"/>
      <c r="BR6" s="615"/>
      <c r="BS6" s="615"/>
      <c r="BT6" s="615"/>
      <c r="BU6" s="615"/>
      <c r="BV6" s="615"/>
      <c r="BW6" s="619"/>
      <c r="BY6" s="597" t="s">
        <v>207</v>
      </c>
      <c r="BZ6" s="598"/>
      <c r="CA6" s="598"/>
      <c r="CB6" s="598"/>
      <c r="CC6" s="598"/>
      <c r="CD6" s="598"/>
      <c r="CE6" s="598"/>
      <c r="CF6" s="598"/>
      <c r="CG6" s="598"/>
      <c r="CH6" s="598"/>
      <c r="CI6" s="598"/>
      <c r="CJ6" s="598"/>
      <c r="CK6" s="598"/>
      <c r="CL6" s="599"/>
      <c r="CM6" s="611">
        <v>1010116</v>
      </c>
      <c r="CN6" s="612"/>
      <c r="CO6" s="612"/>
      <c r="CP6" s="612"/>
      <c r="CQ6" s="612"/>
      <c r="CR6" s="612"/>
      <c r="CS6" s="612"/>
      <c r="CT6" s="613"/>
      <c r="CU6" s="614">
        <v>0.2</v>
      </c>
      <c r="CV6" s="614"/>
      <c r="CW6" s="614"/>
      <c r="CX6" s="614"/>
      <c r="CY6" s="620" t="s">
        <v>129</v>
      </c>
      <c r="CZ6" s="612"/>
      <c r="DA6" s="612"/>
      <c r="DB6" s="612"/>
      <c r="DC6" s="612"/>
      <c r="DD6" s="612"/>
      <c r="DE6" s="612"/>
      <c r="DF6" s="612"/>
      <c r="DG6" s="612"/>
      <c r="DH6" s="612"/>
      <c r="DI6" s="612"/>
      <c r="DJ6" s="612"/>
      <c r="DK6" s="613"/>
      <c r="DL6" s="620">
        <v>1003424</v>
      </c>
      <c r="DM6" s="612"/>
      <c r="DN6" s="612"/>
      <c r="DO6" s="612"/>
      <c r="DP6" s="612"/>
      <c r="DQ6" s="612"/>
      <c r="DR6" s="612"/>
      <c r="DS6" s="612"/>
      <c r="DT6" s="612"/>
      <c r="DU6" s="612"/>
      <c r="DV6" s="612"/>
      <c r="DW6" s="612"/>
      <c r="DX6" s="621"/>
    </row>
    <row r="7" spans="2:138" ht="11.25" customHeight="1" x14ac:dyDescent="0.15">
      <c r="B7" s="608" t="s">
        <v>208</v>
      </c>
      <c r="C7" s="609"/>
      <c r="D7" s="609"/>
      <c r="E7" s="609"/>
      <c r="F7" s="609"/>
      <c r="G7" s="609"/>
      <c r="H7" s="609"/>
      <c r="I7" s="609"/>
      <c r="J7" s="609"/>
      <c r="K7" s="609"/>
      <c r="L7" s="609"/>
      <c r="M7" s="609"/>
      <c r="N7" s="609"/>
      <c r="O7" s="609"/>
      <c r="P7" s="609"/>
      <c r="Q7" s="610"/>
      <c r="R7" s="611">
        <v>2165359</v>
      </c>
      <c r="S7" s="612"/>
      <c r="T7" s="612"/>
      <c r="U7" s="612"/>
      <c r="V7" s="612"/>
      <c r="W7" s="612"/>
      <c r="X7" s="612"/>
      <c r="Y7" s="613"/>
      <c r="Z7" s="614">
        <v>0.4</v>
      </c>
      <c r="AA7" s="614"/>
      <c r="AB7" s="614"/>
      <c r="AC7" s="614"/>
      <c r="AD7" s="615">
        <v>2165359</v>
      </c>
      <c r="AE7" s="615"/>
      <c r="AF7" s="615"/>
      <c r="AG7" s="615"/>
      <c r="AH7" s="615"/>
      <c r="AI7" s="615"/>
      <c r="AJ7" s="615"/>
      <c r="AK7" s="615"/>
      <c r="AL7" s="616">
        <v>0.8</v>
      </c>
      <c r="AM7" s="617"/>
      <c r="AN7" s="617"/>
      <c r="AO7" s="618"/>
      <c r="AP7" s="608" t="s">
        <v>209</v>
      </c>
      <c r="AQ7" s="609"/>
      <c r="AR7" s="609"/>
      <c r="AS7" s="609"/>
      <c r="AT7" s="609"/>
      <c r="AU7" s="609"/>
      <c r="AV7" s="609"/>
      <c r="AW7" s="609"/>
      <c r="AX7" s="609"/>
      <c r="AY7" s="609"/>
      <c r="AZ7" s="609"/>
      <c r="BA7" s="609"/>
      <c r="BB7" s="609"/>
      <c r="BC7" s="610"/>
      <c r="BD7" s="611">
        <v>23735932</v>
      </c>
      <c r="BE7" s="612"/>
      <c r="BF7" s="612"/>
      <c r="BG7" s="612"/>
      <c r="BH7" s="612"/>
      <c r="BI7" s="612"/>
      <c r="BJ7" s="612"/>
      <c r="BK7" s="613"/>
      <c r="BL7" s="614">
        <v>28.8</v>
      </c>
      <c r="BM7" s="614"/>
      <c r="BN7" s="614"/>
      <c r="BO7" s="614"/>
      <c r="BP7" s="615">
        <v>577330</v>
      </c>
      <c r="BQ7" s="615"/>
      <c r="BR7" s="615"/>
      <c r="BS7" s="615"/>
      <c r="BT7" s="615"/>
      <c r="BU7" s="615"/>
      <c r="BV7" s="615"/>
      <c r="BW7" s="619"/>
      <c r="BY7" s="608" t="s">
        <v>210</v>
      </c>
      <c r="BZ7" s="609"/>
      <c r="CA7" s="609"/>
      <c r="CB7" s="609"/>
      <c r="CC7" s="609"/>
      <c r="CD7" s="609"/>
      <c r="CE7" s="609"/>
      <c r="CF7" s="609"/>
      <c r="CG7" s="609"/>
      <c r="CH7" s="609"/>
      <c r="CI7" s="609"/>
      <c r="CJ7" s="609"/>
      <c r="CK7" s="609"/>
      <c r="CL7" s="610"/>
      <c r="CM7" s="611">
        <v>24730830</v>
      </c>
      <c r="CN7" s="612"/>
      <c r="CO7" s="612"/>
      <c r="CP7" s="612"/>
      <c r="CQ7" s="612"/>
      <c r="CR7" s="612"/>
      <c r="CS7" s="612"/>
      <c r="CT7" s="613"/>
      <c r="CU7" s="614">
        <v>5.3</v>
      </c>
      <c r="CV7" s="614"/>
      <c r="CW7" s="614"/>
      <c r="CX7" s="614"/>
      <c r="CY7" s="620">
        <v>1705702</v>
      </c>
      <c r="CZ7" s="612"/>
      <c r="DA7" s="612"/>
      <c r="DB7" s="612"/>
      <c r="DC7" s="612"/>
      <c r="DD7" s="612"/>
      <c r="DE7" s="612"/>
      <c r="DF7" s="612"/>
      <c r="DG7" s="612"/>
      <c r="DH7" s="612"/>
      <c r="DI7" s="612"/>
      <c r="DJ7" s="612"/>
      <c r="DK7" s="613"/>
      <c r="DL7" s="620">
        <v>21645163</v>
      </c>
      <c r="DM7" s="612"/>
      <c r="DN7" s="612"/>
      <c r="DO7" s="612"/>
      <c r="DP7" s="612"/>
      <c r="DQ7" s="612"/>
      <c r="DR7" s="612"/>
      <c r="DS7" s="612"/>
      <c r="DT7" s="612"/>
      <c r="DU7" s="612"/>
      <c r="DV7" s="612"/>
      <c r="DW7" s="612"/>
      <c r="DX7" s="621"/>
    </row>
    <row r="8" spans="2:138" ht="11.25" customHeight="1" x14ac:dyDescent="0.15">
      <c r="B8" s="608" t="s">
        <v>211</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212</v>
      </c>
      <c r="AQ8" s="609"/>
      <c r="AR8" s="609"/>
      <c r="AS8" s="609"/>
      <c r="AT8" s="609"/>
      <c r="AU8" s="609"/>
      <c r="AV8" s="609"/>
      <c r="AW8" s="609"/>
      <c r="AX8" s="609"/>
      <c r="AY8" s="609"/>
      <c r="AZ8" s="609"/>
      <c r="BA8" s="609"/>
      <c r="BB8" s="609"/>
      <c r="BC8" s="610"/>
      <c r="BD8" s="611">
        <v>679315</v>
      </c>
      <c r="BE8" s="612"/>
      <c r="BF8" s="612"/>
      <c r="BG8" s="612"/>
      <c r="BH8" s="612"/>
      <c r="BI8" s="612"/>
      <c r="BJ8" s="612"/>
      <c r="BK8" s="613"/>
      <c r="BL8" s="614">
        <v>0.8</v>
      </c>
      <c r="BM8" s="614"/>
      <c r="BN8" s="614"/>
      <c r="BO8" s="614"/>
      <c r="BP8" s="615">
        <v>168629</v>
      </c>
      <c r="BQ8" s="615"/>
      <c r="BR8" s="615"/>
      <c r="BS8" s="615"/>
      <c r="BT8" s="615"/>
      <c r="BU8" s="615"/>
      <c r="BV8" s="615"/>
      <c r="BW8" s="619"/>
      <c r="BY8" s="608" t="s">
        <v>213</v>
      </c>
      <c r="BZ8" s="609"/>
      <c r="CA8" s="609"/>
      <c r="CB8" s="609"/>
      <c r="CC8" s="609"/>
      <c r="CD8" s="609"/>
      <c r="CE8" s="609"/>
      <c r="CF8" s="609"/>
      <c r="CG8" s="609"/>
      <c r="CH8" s="609"/>
      <c r="CI8" s="609"/>
      <c r="CJ8" s="609"/>
      <c r="CK8" s="609"/>
      <c r="CL8" s="610"/>
      <c r="CM8" s="611">
        <v>55128544</v>
      </c>
      <c r="CN8" s="612"/>
      <c r="CO8" s="612"/>
      <c r="CP8" s="612"/>
      <c r="CQ8" s="612"/>
      <c r="CR8" s="612"/>
      <c r="CS8" s="612"/>
      <c r="CT8" s="613"/>
      <c r="CU8" s="616">
        <v>11.9</v>
      </c>
      <c r="CV8" s="617"/>
      <c r="CW8" s="617"/>
      <c r="CX8" s="622"/>
      <c r="CY8" s="620">
        <v>1477171</v>
      </c>
      <c r="CZ8" s="612"/>
      <c r="DA8" s="612"/>
      <c r="DB8" s="612"/>
      <c r="DC8" s="612"/>
      <c r="DD8" s="612"/>
      <c r="DE8" s="612"/>
      <c r="DF8" s="612"/>
      <c r="DG8" s="612"/>
      <c r="DH8" s="612"/>
      <c r="DI8" s="612"/>
      <c r="DJ8" s="612"/>
      <c r="DK8" s="613"/>
      <c r="DL8" s="620">
        <v>50048064</v>
      </c>
      <c r="DM8" s="612"/>
      <c r="DN8" s="612"/>
      <c r="DO8" s="612"/>
      <c r="DP8" s="612"/>
      <c r="DQ8" s="612"/>
      <c r="DR8" s="612"/>
      <c r="DS8" s="612"/>
      <c r="DT8" s="612"/>
      <c r="DU8" s="612"/>
      <c r="DV8" s="612"/>
      <c r="DW8" s="612"/>
      <c r="DX8" s="621"/>
    </row>
    <row r="9" spans="2:138" ht="11.25" customHeight="1" x14ac:dyDescent="0.15">
      <c r="B9" s="608" t="s">
        <v>214</v>
      </c>
      <c r="C9" s="609"/>
      <c r="D9" s="609"/>
      <c r="E9" s="609"/>
      <c r="F9" s="609"/>
      <c r="G9" s="609"/>
      <c r="H9" s="609"/>
      <c r="I9" s="609"/>
      <c r="J9" s="609"/>
      <c r="K9" s="609"/>
      <c r="L9" s="609"/>
      <c r="M9" s="609"/>
      <c r="N9" s="609"/>
      <c r="O9" s="609"/>
      <c r="P9" s="609"/>
      <c r="Q9" s="610"/>
      <c r="R9" s="611" t="s">
        <v>215</v>
      </c>
      <c r="S9" s="612"/>
      <c r="T9" s="612"/>
      <c r="U9" s="612"/>
      <c r="V9" s="612"/>
      <c r="W9" s="612"/>
      <c r="X9" s="612"/>
      <c r="Y9" s="613"/>
      <c r="Z9" s="614" t="s">
        <v>129</v>
      </c>
      <c r="AA9" s="614"/>
      <c r="AB9" s="614"/>
      <c r="AC9" s="614"/>
      <c r="AD9" s="615" t="s">
        <v>129</v>
      </c>
      <c r="AE9" s="615"/>
      <c r="AF9" s="615"/>
      <c r="AG9" s="615"/>
      <c r="AH9" s="615"/>
      <c r="AI9" s="615"/>
      <c r="AJ9" s="615"/>
      <c r="AK9" s="615"/>
      <c r="AL9" s="616" t="s">
        <v>140</v>
      </c>
      <c r="AM9" s="617"/>
      <c r="AN9" s="617"/>
      <c r="AO9" s="618"/>
      <c r="AP9" s="608" t="s">
        <v>216</v>
      </c>
      <c r="AQ9" s="609"/>
      <c r="AR9" s="609"/>
      <c r="AS9" s="609"/>
      <c r="AT9" s="609"/>
      <c r="AU9" s="609"/>
      <c r="AV9" s="609"/>
      <c r="AW9" s="609"/>
      <c r="AX9" s="609"/>
      <c r="AY9" s="609"/>
      <c r="AZ9" s="609"/>
      <c r="BA9" s="609"/>
      <c r="BB9" s="609"/>
      <c r="BC9" s="610"/>
      <c r="BD9" s="611">
        <v>19318446</v>
      </c>
      <c r="BE9" s="612"/>
      <c r="BF9" s="612"/>
      <c r="BG9" s="612"/>
      <c r="BH9" s="612"/>
      <c r="BI9" s="612"/>
      <c r="BJ9" s="612"/>
      <c r="BK9" s="613"/>
      <c r="BL9" s="614">
        <v>23.5</v>
      </c>
      <c r="BM9" s="614"/>
      <c r="BN9" s="614"/>
      <c r="BO9" s="614"/>
      <c r="BP9" s="615" t="s">
        <v>129</v>
      </c>
      <c r="BQ9" s="615"/>
      <c r="BR9" s="615"/>
      <c r="BS9" s="615"/>
      <c r="BT9" s="615"/>
      <c r="BU9" s="615"/>
      <c r="BV9" s="615"/>
      <c r="BW9" s="619"/>
      <c r="BY9" s="608" t="s">
        <v>217</v>
      </c>
      <c r="BZ9" s="609"/>
      <c r="CA9" s="609"/>
      <c r="CB9" s="609"/>
      <c r="CC9" s="609"/>
      <c r="CD9" s="609"/>
      <c r="CE9" s="609"/>
      <c r="CF9" s="609"/>
      <c r="CG9" s="609"/>
      <c r="CH9" s="609"/>
      <c r="CI9" s="609"/>
      <c r="CJ9" s="609"/>
      <c r="CK9" s="609"/>
      <c r="CL9" s="610"/>
      <c r="CM9" s="611">
        <v>18452381</v>
      </c>
      <c r="CN9" s="612"/>
      <c r="CO9" s="612"/>
      <c r="CP9" s="612"/>
      <c r="CQ9" s="612"/>
      <c r="CR9" s="612"/>
      <c r="CS9" s="612"/>
      <c r="CT9" s="613"/>
      <c r="CU9" s="616">
        <v>4</v>
      </c>
      <c r="CV9" s="617"/>
      <c r="CW9" s="617"/>
      <c r="CX9" s="622"/>
      <c r="CY9" s="620">
        <v>1761451</v>
      </c>
      <c r="CZ9" s="612"/>
      <c r="DA9" s="612"/>
      <c r="DB9" s="612"/>
      <c r="DC9" s="612"/>
      <c r="DD9" s="612"/>
      <c r="DE9" s="612"/>
      <c r="DF9" s="612"/>
      <c r="DG9" s="612"/>
      <c r="DH9" s="612"/>
      <c r="DI9" s="612"/>
      <c r="DJ9" s="612"/>
      <c r="DK9" s="613"/>
      <c r="DL9" s="620">
        <v>12456624</v>
      </c>
      <c r="DM9" s="612"/>
      <c r="DN9" s="612"/>
      <c r="DO9" s="612"/>
      <c r="DP9" s="612"/>
      <c r="DQ9" s="612"/>
      <c r="DR9" s="612"/>
      <c r="DS9" s="612"/>
      <c r="DT9" s="612"/>
      <c r="DU9" s="612"/>
      <c r="DV9" s="612"/>
      <c r="DW9" s="612"/>
      <c r="DX9" s="621"/>
    </row>
    <row r="10" spans="2:138" ht="11.25" customHeight="1" x14ac:dyDescent="0.15">
      <c r="B10" s="608" t="s">
        <v>218</v>
      </c>
      <c r="C10" s="609"/>
      <c r="D10" s="609"/>
      <c r="E10" s="609"/>
      <c r="F10" s="609"/>
      <c r="G10" s="609"/>
      <c r="H10" s="609"/>
      <c r="I10" s="609"/>
      <c r="J10" s="609"/>
      <c r="K10" s="609"/>
      <c r="L10" s="609"/>
      <c r="M10" s="609"/>
      <c r="N10" s="609"/>
      <c r="O10" s="609"/>
      <c r="P10" s="609"/>
      <c r="Q10" s="610"/>
      <c r="R10" s="611">
        <v>104911</v>
      </c>
      <c r="S10" s="612"/>
      <c r="T10" s="612"/>
      <c r="U10" s="612"/>
      <c r="V10" s="612"/>
      <c r="W10" s="612"/>
      <c r="X10" s="612"/>
      <c r="Y10" s="613"/>
      <c r="Z10" s="614">
        <v>0</v>
      </c>
      <c r="AA10" s="614"/>
      <c r="AB10" s="614"/>
      <c r="AC10" s="614"/>
      <c r="AD10" s="615">
        <v>104911</v>
      </c>
      <c r="AE10" s="615"/>
      <c r="AF10" s="615"/>
      <c r="AG10" s="615"/>
      <c r="AH10" s="615"/>
      <c r="AI10" s="615"/>
      <c r="AJ10" s="615"/>
      <c r="AK10" s="615"/>
      <c r="AL10" s="616">
        <v>0</v>
      </c>
      <c r="AM10" s="617"/>
      <c r="AN10" s="617"/>
      <c r="AO10" s="618"/>
      <c r="AP10" s="608" t="s">
        <v>219</v>
      </c>
      <c r="AQ10" s="609"/>
      <c r="AR10" s="609"/>
      <c r="AS10" s="609"/>
      <c r="AT10" s="609"/>
      <c r="AU10" s="609"/>
      <c r="AV10" s="609"/>
      <c r="AW10" s="609"/>
      <c r="AX10" s="609"/>
      <c r="AY10" s="609"/>
      <c r="AZ10" s="609"/>
      <c r="BA10" s="609"/>
      <c r="BB10" s="609"/>
      <c r="BC10" s="610"/>
      <c r="BD10" s="611">
        <v>838795</v>
      </c>
      <c r="BE10" s="612"/>
      <c r="BF10" s="612"/>
      <c r="BG10" s="612"/>
      <c r="BH10" s="612"/>
      <c r="BI10" s="612"/>
      <c r="BJ10" s="612"/>
      <c r="BK10" s="613"/>
      <c r="BL10" s="614">
        <v>1</v>
      </c>
      <c r="BM10" s="614"/>
      <c r="BN10" s="614"/>
      <c r="BO10" s="614"/>
      <c r="BP10" s="615">
        <v>39897</v>
      </c>
      <c r="BQ10" s="615"/>
      <c r="BR10" s="615"/>
      <c r="BS10" s="615"/>
      <c r="BT10" s="615"/>
      <c r="BU10" s="615"/>
      <c r="BV10" s="615"/>
      <c r="BW10" s="619"/>
      <c r="BY10" s="608" t="s">
        <v>220</v>
      </c>
      <c r="BZ10" s="609"/>
      <c r="CA10" s="609"/>
      <c r="CB10" s="609"/>
      <c r="CC10" s="609"/>
      <c r="CD10" s="609"/>
      <c r="CE10" s="609"/>
      <c r="CF10" s="609"/>
      <c r="CG10" s="609"/>
      <c r="CH10" s="609"/>
      <c r="CI10" s="609"/>
      <c r="CJ10" s="609"/>
      <c r="CK10" s="609"/>
      <c r="CL10" s="610"/>
      <c r="CM10" s="611">
        <v>1777171</v>
      </c>
      <c r="CN10" s="612"/>
      <c r="CO10" s="612"/>
      <c r="CP10" s="612"/>
      <c r="CQ10" s="612"/>
      <c r="CR10" s="612"/>
      <c r="CS10" s="612"/>
      <c r="CT10" s="613"/>
      <c r="CU10" s="616">
        <v>0.4</v>
      </c>
      <c r="CV10" s="617"/>
      <c r="CW10" s="617"/>
      <c r="CX10" s="622"/>
      <c r="CY10" s="620">
        <v>11397</v>
      </c>
      <c r="CZ10" s="612"/>
      <c r="DA10" s="612"/>
      <c r="DB10" s="612"/>
      <c r="DC10" s="612"/>
      <c r="DD10" s="612"/>
      <c r="DE10" s="612"/>
      <c r="DF10" s="612"/>
      <c r="DG10" s="612"/>
      <c r="DH10" s="612"/>
      <c r="DI10" s="612"/>
      <c r="DJ10" s="612"/>
      <c r="DK10" s="613"/>
      <c r="DL10" s="620">
        <v>1089867</v>
      </c>
      <c r="DM10" s="612"/>
      <c r="DN10" s="612"/>
      <c r="DO10" s="612"/>
      <c r="DP10" s="612"/>
      <c r="DQ10" s="612"/>
      <c r="DR10" s="612"/>
      <c r="DS10" s="612"/>
      <c r="DT10" s="612"/>
      <c r="DU10" s="612"/>
      <c r="DV10" s="612"/>
      <c r="DW10" s="612"/>
      <c r="DX10" s="621"/>
    </row>
    <row r="11" spans="2:138" ht="11.25" customHeight="1" x14ac:dyDescent="0.15">
      <c r="B11" s="608" t="s">
        <v>221</v>
      </c>
      <c r="C11" s="609"/>
      <c r="D11" s="609"/>
      <c r="E11" s="609"/>
      <c r="F11" s="609"/>
      <c r="G11" s="609"/>
      <c r="H11" s="609"/>
      <c r="I11" s="609"/>
      <c r="J11" s="609"/>
      <c r="K11" s="609"/>
      <c r="L11" s="609"/>
      <c r="M11" s="609"/>
      <c r="N11" s="609"/>
      <c r="O11" s="609"/>
      <c r="P11" s="609"/>
      <c r="Q11" s="610"/>
      <c r="R11" s="611">
        <v>47738</v>
      </c>
      <c r="S11" s="612"/>
      <c r="T11" s="612"/>
      <c r="U11" s="612"/>
      <c r="V11" s="612"/>
      <c r="W11" s="612"/>
      <c r="X11" s="612"/>
      <c r="Y11" s="613"/>
      <c r="Z11" s="614">
        <v>0</v>
      </c>
      <c r="AA11" s="614"/>
      <c r="AB11" s="614"/>
      <c r="AC11" s="614"/>
      <c r="AD11" s="615">
        <v>47738</v>
      </c>
      <c r="AE11" s="615"/>
      <c r="AF11" s="615"/>
      <c r="AG11" s="615"/>
      <c r="AH11" s="615"/>
      <c r="AI11" s="615"/>
      <c r="AJ11" s="615"/>
      <c r="AK11" s="615"/>
      <c r="AL11" s="616">
        <v>0</v>
      </c>
      <c r="AM11" s="617"/>
      <c r="AN11" s="617"/>
      <c r="AO11" s="618"/>
      <c r="AP11" s="608" t="s">
        <v>222</v>
      </c>
      <c r="AQ11" s="609"/>
      <c r="AR11" s="609"/>
      <c r="AS11" s="609"/>
      <c r="AT11" s="609"/>
      <c r="AU11" s="609"/>
      <c r="AV11" s="609"/>
      <c r="AW11" s="609"/>
      <c r="AX11" s="609"/>
      <c r="AY11" s="609"/>
      <c r="AZ11" s="609"/>
      <c r="BA11" s="609"/>
      <c r="BB11" s="609"/>
      <c r="BC11" s="610"/>
      <c r="BD11" s="611">
        <v>2033374</v>
      </c>
      <c r="BE11" s="612"/>
      <c r="BF11" s="612"/>
      <c r="BG11" s="612"/>
      <c r="BH11" s="612"/>
      <c r="BI11" s="612"/>
      <c r="BJ11" s="612"/>
      <c r="BK11" s="613"/>
      <c r="BL11" s="614">
        <v>2.5</v>
      </c>
      <c r="BM11" s="614"/>
      <c r="BN11" s="614"/>
      <c r="BO11" s="614"/>
      <c r="BP11" s="615">
        <v>368804</v>
      </c>
      <c r="BQ11" s="615"/>
      <c r="BR11" s="615"/>
      <c r="BS11" s="615"/>
      <c r="BT11" s="615"/>
      <c r="BU11" s="615"/>
      <c r="BV11" s="615"/>
      <c r="BW11" s="619"/>
      <c r="BY11" s="608" t="s">
        <v>223</v>
      </c>
      <c r="BZ11" s="609"/>
      <c r="CA11" s="609"/>
      <c r="CB11" s="609"/>
      <c r="CC11" s="609"/>
      <c r="CD11" s="609"/>
      <c r="CE11" s="609"/>
      <c r="CF11" s="609"/>
      <c r="CG11" s="609"/>
      <c r="CH11" s="609"/>
      <c r="CI11" s="609"/>
      <c r="CJ11" s="609"/>
      <c r="CK11" s="609"/>
      <c r="CL11" s="610"/>
      <c r="CM11" s="611">
        <v>38086168</v>
      </c>
      <c r="CN11" s="612"/>
      <c r="CO11" s="612"/>
      <c r="CP11" s="612"/>
      <c r="CQ11" s="612"/>
      <c r="CR11" s="612"/>
      <c r="CS11" s="612"/>
      <c r="CT11" s="613"/>
      <c r="CU11" s="616">
        <v>8.1999999999999993</v>
      </c>
      <c r="CV11" s="617"/>
      <c r="CW11" s="617"/>
      <c r="CX11" s="622"/>
      <c r="CY11" s="620">
        <v>22283698</v>
      </c>
      <c r="CZ11" s="612"/>
      <c r="DA11" s="612"/>
      <c r="DB11" s="612"/>
      <c r="DC11" s="612"/>
      <c r="DD11" s="612"/>
      <c r="DE11" s="612"/>
      <c r="DF11" s="612"/>
      <c r="DG11" s="612"/>
      <c r="DH11" s="612"/>
      <c r="DI11" s="612"/>
      <c r="DJ11" s="612"/>
      <c r="DK11" s="613"/>
      <c r="DL11" s="620">
        <v>12296062</v>
      </c>
      <c r="DM11" s="612"/>
      <c r="DN11" s="612"/>
      <c r="DO11" s="612"/>
      <c r="DP11" s="612"/>
      <c r="DQ11" s="612"/>
      <c r="DR11" s="612"/>
      <c r="DS11" s="612"/>
      <c r="DT11" s="612"/>
      <c r="DU11" s="612"/>
      <c r="DV11" s="612"/>
      <c r="DW11" s="612"/>
      <c r="DX11" s="621"/>
    </row>
    <row r="12" spans="2:138" ht="11.25" customHeight="1" x14ac:dyDescent="0.15">
      <c r="B12" s="608" t="s">
        <v>224</v>
      </c>
      <c r="C12" s="609"/>
      <c r="D12" s="609"/>
      <c r="E12" s="609"/>
      <c r="F12" s="609"/>
      <c r="G12" s="609"/>
      <c r="H12" s="609"/>
      <c r="I12" s="609"/>
      <c r="J12" s="609"/>
      <c r="K12" s="609"/>
      <c r="L12" s="609"/>
      <c r="M12" s="609"/>
      <c r="N12" s="609"/>
      <c r="O12" s="609"/>
      <c r="P12" s="609"/>
      <c r="Q12" s="610"/>
      <c r="R12" s="611">
        <v>111796</v>
      </c>
      <c r="S12" s="612"/>
      <c r="T12" s="612"/>
      <c r="U12" s="612"/>
      <c r="V12" s="612"/>
      <c r="W12" s="612"/>
      <c r="X12" s="612"/>
      <c r="Y12" s="613"/>
      <c r="Z12" s="614">
        <v>0</v>
      </c>
      <c r="AA12" s="614"/>
      <c r="AB12" s="614"/>
      <c r="AC12" s="614"/>
      <c r="AD12" s="615">
        <v>111796</v>
      </c>
      <c r="AE12" s="615"/>
      <c r="AF12" s="615"/>
      <c r="AG12" s="615"/>
      <c r="AH12" s="615"/>
      <c r="AI12" s="615"/>
      <c r="AJ12" s="615"/>
      <c r="AK12" s="615"/>
      <c r="AL12" s="616">
        <v>0</v>
      </c>
      <c r="AM12" s="617"/>
      <c r="AN12" s="617"/>
      <c r="AO12" s="618"/>
      <c r="AP12" s="608" t="s">
        <v>225</v>
      </c>
      <c r="AQ12" s="609"/>
      <c r="AR12" s="609"/>
      <c r="AS12" s="609"/>
      <c r="AT12" s="609"/>
      <c r="AU12" s="609"/>
      <c r="AV12" s="609"/>
      <c r="AW12" s="609"/>
      <c r="AX12" s="609"/>
      <c r="AY12" s="609"/>
      <c r="AZ12" s="609"/>
      <c r="BA12" s="609"/>
      <c r="BB12" s="609"/>
      <c r="BC12" s="610"/>
      <c r="BD12" s="611">
        <v>164209</v>
      </c>
      <c r="BE12" s="612"/>
      <c r="BF12" s="612"/>
      <c r="BG12" s="612"/>
      <c r="BH12" s="612"/>
      <c r="BI12" s="612"/>
      <c r="BJ12" s="612"/>
      <c r="BK12" s="613"/>
      <c r="BL12" s="614">
        <v>0.2</v>
      </c>
      <c r="BM12" s="614"/>
      <c r="BN12" s="614"/>
      <c r="BO12" s="614"/>
      <c r="BP12" s="615" t="s">
        <v>129</v>
      </c>
      <c r="BQ12" s="615"/>
      <c r="BR12" s="615"/>
      <c r="BS12" s="615"/>
      <c r="BT12" s="615"/>
      <c r="BU12" s="615"/>
      <c r="BV12" s="615"/>
      <c r="BW12" s="619"/>
      <c r="BY12" s="608" t="s">
        <v>226</v>
      </c>
      <c r="BZ12" s="609"/>
      <c r="CA12" s="609"/>
      <c r="CB12" s="609"/>
      <c r="CC12" s="609"/>
      <c r="CD12" s="609"/>
      <c r="CE12" s="609"/>
      <c r="CF12" s="609"/>
      <c r="CG12" s="609"/>
      <c r="CH12" s="609"/>
      <c r="CI12" s="609"/>
      <c r="CJ12" s="609"/>
      <c r="CK12" s="609"/>
      <c r="CL12" s="610"/>
      <c r="CM12" s="611">
        <v>33077350</v>
      </c>
      <c r="CN12" s="612"/>
      <c r="CO12" s="612"/>
      <c r="CP12" s="612"/>
      <c r="CQ12" s="612"/>
      <c r="CR12" s="612"/>
      <c r="CS12" s="612"/>
      <c r="CT12" s="613"/>
      <c r="CU12" s="616">
        <v>7.1</v>
      </c>
      <c r="CV12" s="617"/>
      <c r="CW12" s="617"/>
      <c r="CX12" s="622"/>
      <c r="CY12" s="620">
        <v>4089189</v>
      </c>
      <c r="CZ12" s="612"/>
      <c r="DA12" s="612"/>
      <c r="DB12" s="612"/>
      <c r="DC12" s="612"/>
      <c r="DD12" s="612"/>
      <c r="DE12" s="612"/>
      <c r="DF12" s="612"/>
      <c r="DG12" s="612"/>
      <c r="DH12" s="612"/>
      <c r="DI12" s="612"/>
      <c r="DJ12" s="612"/>
      <c r="DK12" s="613"/>
      <c r="DL12" s="620">
        <v>9564230</v>
      </c>
      <c r="DM12" s="612"/>
      <c r="DN12" s="612"/>
      <c r="DO12" s="612"/>
      <c r="DP12" s="612"/>
      <c r="DQ12" s="612"/>
      <c r="DR12" s="612"/>
      <c r="DS12" s="612"/>
      <c r="DT12" s="612"/>
      <c r="DU12" s="612"/>
      <c r="DV12" s="612"/>
      <c r="DW12" s="612"/>
      <c r="DX12" s="621"/>
    </row>
    <row r="13" spans="2:138" ht="11.25" customHeight="1" x14ac:dyDescent="0.15">
      <c r="B13" s="608" t="s">
        <v>227</v>
      </c>
      <c r="C13" s="609"/>
      <c r="D13" s="609"/>
      <c r="E13" s="609"/>
      <c r="F13" s="609"/>
      <c r="G13" s="609"/>
      <c r="H13" s="609"/>
      <c r="I13" s="609"/>
      <c r="J13" s="609"/>
      <c r="K13" s="609"/>
      <c r="L13" s="609"/>
      <c r="M13" s="609"/>
      <c r="N13" s="609"/>
      <c r="O13" s="609"/>
      <c r="P13" s="609"/>
      <c r="Q13" s="610"/>
      <c r="R13" s="611">
        <v>11018671</v>
      </c>
      <c r="S13" s="612"/>
      <c r="T13" s="612"/>
      <c r="U13" s="612"/>
      <c r="V13" s="612"/>
      <c r="W13" s="612"/>
      <c r="X13" s="612"/>
      <c r="Y13" s="613"/>
      <c r="Z13" s="614">
        <v>2.2999999999999998</v>
      </c>
      <c r="AA13" s="614"/>
      <c r="AB13" s="614"/>
      <c r="AC13" s="614"/>
      <c r="AD13" s="615">
        <v>11018671</v>
      </c>
      <c r="AE13" s="615"/>
      <c r="AF13" s="615"/>
      <c r="AG13" s="615"/>
      <c r="AH13" s="615"/>
      <c r="AI13" s="615"/>
      <c r="AJ13" s="615"/>
      <c r="AK13" s="615"/>
      <c r="AL13" s="616">
        <v>4.2</v>
      </c>
      <c r="AM13" s="617"/>
      <c r="AN13" s="617"/>
      <c r="AO13" s="618"/>
      <c r="AP13" s="608" t="s">
        <v>228</v>
      </c>
      <c r="AQ13" s="609"/>
      <c r="AR13" s="609"/>
      <c r="AS13" s="609"/>
      <c r="AT13" s="609"/>
      <c r="AU13" s="609"/>
      <c r="AV13" s="609"/>
      <c r="AW13" s="609"/>
      <c r="AX13" s="609"/>
      <c r="AY13" s="609"/>
      <c r="AZ13" s="609"/>
      <c r="BA13" s="609"/>
      <c r="BB13" s="609"/>
      <c r="BC13" s="610"/>
      <c r="BD13" s="611">
        <v>472387</v>
      </c>
      <c r="BE13" s="612"/>
      <c r="BF13" s="612"/>
      <c r="BG13" s="612"/>
      <c r="BH13" s="612"/>
      <c r="BI13" s="612"/>
      <c r="BJ13" s="612"/>
      <c r="BK13" s="613"/>
      <c r="BL13" s="614">
        <v>0.6</v>
      </c>
      <c r="BM13" s="614"/>
      <c r="BN13" s="614"/>
      <c r="BO13" s="614"/>
      <c r="BP13" s="615" t="s">
        <v>215</v>
      </c>
      <c r="BQ13" s="615"/>
      <c r="BR13" s="615"/>
      <c r="BS13" s="615"/>
      <c r="BT13" s="615"/>
      <c r="BU13" s="615"/>
      <c r="BV13" s="615"/>
      <c r="BW13" s="619"/>
      <c r="BY13" s="608" t="s">
        <v>229</v>
      </c>
      <c r="BZ13" s="609"/>
      <c r="CA13" s="609"/>
      <c r="CB13" s="609"/>
      <c r="CC13" s="609"/>
      <c r="CD13" s="609"/>
      <c r="CE13" s="609"/>
      <c r="CF13" s="609"/>
      <c r="CG13" s="609"/>
      <c r="CH13" s="609"/>
      <c r="CI13" s="609"/>
      <c r="CJ13" s="609"/>
      <c r="CK13" s="609"/>
      <c r="CL13" s="610"/>
      <c r="CM13" s="611">
        <v>82780216</v>
      </c>
      <c r="CN13" s="612"/>
      <c r="CO13" s="612"/>
      <c r="CP13" s="612"/>
      <c r="CQ13" s="612"/>
      <c r="CR13" s="612"/>
      <c r="CS13" s="612"/>
      <c r="CT13" s="613"/>
      <c r="CU13" s="616">
        <v>17.8</v>
      </c>
      <c r="CV13" s="617"/>
      <c r="CW13" s="617"/>
      <c r="CX13" s="622"/>
      <c r="CY13" s="620">
        <v>66781507</v>
      </c>
      <c r="CZ13" s="612"/>
      <c r="DA13" s="612"/>
      <c r="DB13" s="612"/>
      <c r="DC13" s="612"/>
      <c r="DD13" s="612"/>
      <c r="DE13" s="612"/>
      <c r="DF13" s="612"/>
      <c r="DG13" s="612"/>
      <c r="DH13" s="612"/>
      <c r="DI13" s="612"/>
      <c r="DJ13" s="612"/>
      <c r="DK13" s="613"/>
      <c r="DL13" s="620">
        <v>16969693</v>
      </c>
      <c r="DM13" s="612"/>
      <c r="DN13" s="612"/>
      <c r="DO13" s="612"/>
      <c r="DP13" s="612"/>
      <c r="DQ13" s="612"/>
      <c r="DR13" s="612"/>
      <c r="DS13" s="612"/>
      <c r="DT13" s="612"/>
      <c r="DU13" s="612"/>
      <c r="DV13" s="612"/>
      <c r="DW13" s="612"/>
      <c r="DX13" s="621"/>
    </row>
    <row r="14" spans="2:138" ht="11.25" customHeight="1" x14ac:dyDescent="0.15">
      <c r="B14" s="608" t="s">
        <v>230</v>
      </c>
      <c r="C14" s="609"/>
      <c r="D14" s="609"/>
      <c r="E14" s="609"/>
      <c r="F14" s="609"/>
      <c r="G14" s="609"/>
      <c r="H14" s="609"/>
      <c r="I14" s="609"/>
      <c r="J14" s="609"/>
      <c r="K14" s="609"/>
      <c r="L14" s="609"/>
      <c r="M14" s="609"/>
      <c r="N14" s="609"/>
      <c r="O14" s="609"/>
      <c r="P14" s="609"/>
      <c r="Q14" s="610"/>
      <c r="R14" s="611">
        <v>69120</v>
      </c>
      <c r="S14" s="612"/>
      <c r="T14" s="612"/>
      <c r="U14" s="612"/>
      <c r="V14" s="612"/>
      <c r="W14" s="612"/>
      <c r="X14" s="612"/>
      <c r="Y14" s="613"/>
      <c r="Z14" s="614">
        <v>0</v>
      </c>
      <c r="AA14" s="614"/>
      <c r="AB14" s="614"/>
      <c r="AC14" s="614"/>
      <c r="AD14" s="615">
        <v>69120</v>
      </c>
      <c r="AE14" s="615"/>
      <c r="AF14" s="615"/>
      <c r="AG14" s="615"/>
      <c r="AH14" s="615"/>
      <c r="AI14" s="615"/>
      <c r="AJ14" s="615"/>
      <c r="AK14" s="615"/>
      <c r="AL14" s="616">
        <v>0</v>
      </c>
      <c r="AM14" s="617"/>
      <c r="AN14" s="617"/>
      <c r="AO14" s="618"/>
      <c r="AP14" s="608" t="s">
        <v>231</v>
      </c>
      <c r="AQ14" s="609"/>
      <c r="AR14" s="609"/>
      <c r="AS14" s="609"/>
      <c r="AT14" s="609"/>
      <c r="AU14" s="609"/>
      <c r="AV14" s="609"/>
      <c r="AW14" s="609"/>
      <c r="AX14" s="609"/>
      <c r="AY14" s="609"/>
      <c r="AZ14" s="609"/>
      <c r="BA14" s="609"/>
      <c r="BB14" s="609"/>
      <c r="BC14" s="610"/>
      <c r="BD14" s="611">
        <v>229406</v>
      </c>
      <c r="BE14" s="612"/>
      <c r="BF14" s="612"/>
      <c r="BG14" s="612"/>
      <c r="BH14" s="612"/>
      <c r="BI14" s="612"/>
      <c r="BJ14" s="612"/>
      <c r="BK14" s="613"/>
      <c r="BL14" s="614">
        <v>0.3</v>
      </c>
      <c r="BM14" s="614"/>
      <c r="BN14" s="614"/>
      <c r="BO14" s="614"/>
      <c r="BP14" s="615" t="s">
        <v>215</v>
      </c>
      <c r="BQ14" s="615"/>
      <c r="BR14" s="615"/>
      <c r="BS14" s="615"/>
      <c r="BT14" s="615"/>
      <c r="BU14" s="615"/>
      <c r="BV14" s="615"/>
      <c r="BW14" s="619"/>
      <c r="BY14" s="608" t="s">
        <v>232</v>
      </c>
      <c r="BZ14" s="609"/>
      <c r="CA14" s="609"/>
      <c r="CB14" s="609"/>
      <c r="CC14" s="609"/>
      <c r="CD14" s="609"/>
      <c r="CE14" s="609"/>
      <c r="CF14" s="609"/>
      <c r="CG14" s="609"/>
      <c r="CH14" s="609"/>
      <c r="CI14" s="609"/>
      <c r="CJ14" s="609"/>
      <c r="CK14" s="609"/>
      <c r="CL14" s="610"/>
      <c r="CM14" s="611">
        <v>20083993</v>
      </c>
      <c r="CN14" s="612"/>
      <c r="CO14" s="612"/>
      <c r="CP14" s="612"/>
      <c r="CQ14" s="612"/>
      <c r="CR14" s="612"/>
      <c r="CS14" s="612"/>
      <c r="CT14" s="613"/>
      <c r="CU14" s="616">
        <v>4.3</v>
      </c>
      <c r="CV14" s="617"/>
      <c r="CW14" s="617"/>
      <c r="CX14" s="622"/>
      <c r="CY14" s="620">
        <v>1337313</v>
      </c>
      <c r="CZ14" s="612"/>
      <c r="DA14" s="612"/>
      <c r="DB14" s="612"/>
      <c r="DC14" s="612"/>
      <c r="DD14" s="612"/>
      <c r="DE14" s="612"/>
      <c r="DF14" s="612"/>
      <c r="DG14" s="612"/>
      <c r="DH14" s="612"/>
      <c r="DI14" s="612"/>
      <c r="DJ14" s="612"/>
      <c r="DK14" s="613"/>
      <c r="DL14" s="620">
        <v>18388300</v>
      </c>
      <c r="DM14" s="612"/>
      <c r="DN14" s="612"/>
      <c r="DO14" s="612"/>
      <c r="DP14" s="612"/>
      <c r="DQ14" s="612"/>
      <c r="DR14" s="612"/>
      <c r="DS14" s="612"/>
      <c r="DT14" s="612"/>
      <c r="DU14" s="612"/>
      <c r="DV14" s="612"/>
      <c r="DW14" s="612"/>
      <c r="DX14" s="621"/>
    </row>
    <row r="15" spans="2:138" ht="11.25" customHeight="1" x14ac:dyDescent="0.15">
      <c r="B15" s="608" t="s">
        <v>233</v>
      </c>
      <c r="C15" s="609"/>
      <c r="D15" s="609"/>
      <c r="E15" s="609"/>
      <c r="F15" s="609"/>
      <c r="G15" s="609"/>
      <c r="H15" s="609"/>
      <c r="I15" s="609"/>
      <c r="J15" s="609"/>
      <c r="K15" s="609"/>
      <c r="L15" s="609"/>
      <c r="M15" s="609"/>
      <c r="N15" s="609"/>
      <c r="O15" s="609"/>
      <c r="P15" s="609"/>
      <c r="Q15" s="610"/>
      <c r="R15" s="611" t="s">
        <v>215</v>
      </c>
      <c r="S15" s="612"/>
      <c r="T15" s="612"/>
      <c r="U15" s="612"/>
      <c r="V15" s="612"/>
      <c r="W15" s="612"/>
      <c r="X15" s="612"/>
      <c r="Y15" s="613"/>
      <c r="Z15" s="614" t="s">
        <v>215</v>
      </c>
      <c r="AA15" s="614"/>
      <c r="AB15" s="614"/>
      <c r="AC15" s="614"/>
      <c r="AD15" s="615" t="s">
        <v>129</v>
      </c>
      <c r="AE15" s="615"/>
      <c r="AF15" s="615"/>
      <c r="AG15" s="615"/>
      <c r="AH15" s="615"/>
      <c r="AI15" s="615"/>
      <c r="AJ15" s="615"/>
      <c r="AK15" s="615"/>
      <c r="AL15" s="616" t="s">
        <v>215</v>
      </c>
      <c r="AM15" s="617"/>
      <c r="AN15" s="617"/>
      <c r="AO15" s="618"/>
      <c r="AP15" s="608" t="s">
        <v>234</v>
      </c>
      <c r="AQ15" s="609"/>
      <c r="AR15" s="609"/>
      <c r="AS15" s="609"/>
      <c r="AT15" s="609"/>
      <c r="AU15" s="609"/>
      <c r="AV15" s="609"/>
      <c r="AW15" s="609"/>
      <c r="AX15" s="609"/>
      <c r="AY15" s="609"/>
      <c r="AZ15" s="609"/>
      <c r="BA15" s="609"/>
      <c r="BB15" s="609"/>
      <c r="BC15" s="610"/>
      <c r="BD15" s="611">
        <v>16875097</v>
      </c>
      <c r="BE15" s="612"/>
      <c r="BF15" s="612"/>
      <c r="BG15" s="612"/>
      <c r="BH15" s="612"/>
      <c r="BI15" s="612"/>
      <c r="BJ15" s="612"/>
      <c r="BK15" s="613"/>
      <c r="BL15" s="614">
        <v>20.5</v>
      </c>
      <c r="BM15" s="614"/>
      <c r="BN15" s="614"/>
      <c r="BO15" s="614"/>
      <c r="BP15" s="615" t="s">
        <v>129</v>
      </c>
      <c r="BQ15" s="615"/>
      <c r="BR15" s="615"/>
      <c r="BS15" s="615"/>
      <c r="BT15" s="615"/>
      <c r="BU15" s="615"/>
      <c r="BV15" s="615"/>
      <c r="BW15" s="619"/>
      <c r="BY15" s="608" t="s">
        <v>235</v>
      </c>
      <c r="BZ15" s="609"/>
      <c r="CA15" s="609"/>
      <c r="CB15" s="609"/>
      <c r="CC15" s="609"/>
      <c r="CD15" s="609"/>
      <c r="CE15" s="609"/>
      <c r="CF15" s="609"/>
      <c r="CG15" s="609"/>
      <c r="CH15" s="609"/>
      <c r="CI15" s="609"/>
      <c r="CJ15" s="609"/>
      <c r="CK15" s="609"/>
      <c r="CL15" s="610"/>
      <c r="CM15" s="611" t="s">
        <v>215</v>
      </c>
      <c r="CN15" s="612"/>
      <c r="CO15" s="612"/>
      <c r="CP15" s="612"/>
      <c r="CQ15" s="612"/>
      <c r="CR15" s="612"/>
      <c r="CS15" s="612"/>
      <c r="CT15" s="613"/>
      <c r="CU15" s="616" t="s">
        <v>129</v>
      </c>
      <c r="CV15" s="617"/>
      <c r="CW15" s="617"/>
      <c r="CX15" s="622"/>
      <c r="CY15" s="620" t="s">
        <v>129</v>
      </c>
      <c r="CZ15" s="612"/>
      <c r="DA15" s="612"/>
      <c r="DB15" s="612"/>
      <c r="DC15" s="612"/>
      <c r="DD15" s="612"/>
      <c r="DE15" s="612"/>
      <c r="DF15" s="612"/>
      <c r="DG15" s="612"/>
      <c r="DH15" s="612"/>
      <c r="DI15" s="612"/>
      <c r="DJ15" s="612"/>
      <c r="DK15" s="613"/>
      <c r="DL15" s="620" t="s">
        <v>129</v>
      </c>
      <c r="DM15" s="612"/>
      <c r="DN15" s="612"/>
      <c r="DO15" s="612"/>
      <c r="DP15" s="612"/>
      <c r="DQ15" s="612"/>
      <c r="DR15" s="612"/>
      <c r="DS15" s="612"/>
      <c r="DT15" s="612"/>
      <c r="DU15" s="612"/>
      <c r="DV15" s="612"/>
      <c r="DW15" s="612"/>
      <c r="DX15" s="621"/>
    </row>
    <row r="16" spans="2:138" ht="11.25" customHeight="1" x14ac:dyDescent="0.15">
      <c r="B16" s="608" t="s">
        <v>236</v>
      </c>
      <c r="C16" s="609"/>
      <c r="D16" s="609"/>
      <c r="E16" s="609"/>
      <c r="F16" s="609"/>
      <c r="G16" s="609"/>
      <c r="H16" s="609"/>
      <c r="I16" s="609"/>
      <c r="J16" s="609"/>
      <c r="K16" s="609"/>
      <c r="L16" s="609"/>
      <c r="M16" s="609"/>
      <c r="N16" s="609"/>
      <c r="O16" s="609"/>
      <c r="P16" s="609"/>
      <c r="Q16" s="610"/>
      <c r="R16" s="611">
        <v>782914</v>
      </c>
      <c r="S16" s="612"/>
      <c r="T16" s="612"/>
      <c r="U16" s="612"/>
      <c r="V16" s="612"/>
      <c r="W16" s="612"/>
      <c r="X16" s="612"/>
      <c r="Y16" s="613"/>
      <c r="Z16" s="614">
        <v>0.2</v>
      </c>
      <c r="AA16" s="614"/>
      <c r="AB16" s="614"/>
      <c r="AC16" s="614"/>
      <c r="AD16" s="615">
        <v>782914</v>
      </c>
      <c r="AE16" s="615"/>
      <c r="AF16" s="615"/>
      <c r="AG16" s="615"/>
      <c r="AH16" s="615"/>
      <c r="AI16" s="615"/>
      <c r="AJ16" s="615"/>
      <c r="AK16" s="615"/>
      <c r="AL16" s="616">
        <v>0.3</v>
      </c>
      <c r="AM16" s="617"/>
      <c r="AN16" s="617"/>
      <c r="AO16" s="618"/>
      <c r="AP16" s="608" t="s">
        <v>237</v>
      </c>
      <c r="AQ16" s="609"/>
      <c r="AR16" s="609"/>
      <c r="AS16" s="609"/>
      <c r="AT16" s="609"/>
      <c r="AU16" s="609"/>
      <c r="AV16" s="609"/>
      <c r="AW16" s="609"/>
      <c r="AX16" s="609"/>
      <c r="AY16" s="609"/>
      <c r="AZ16" s="609"/>
      <c r="BA16" s="609"/>
      <c r="BB16" s="609"/>
      <c r="BC16" s="610"/>
      <c r="BD16" s="611">
        <v>667823</v>
      </c>
      <c r="BE16" s="612"/>
      <c r="BF16" s="612"/>
      <c r="BG16" s="612"/>
      <c r="BH16" s="612"/>
      <c r="BI16" s="612"/>
      <c r="BJ16" s="612"/>
      <c r="BK16" s="613"/>
      <c r="BL16" s="614">
        <v>0.8</v>
      </c>
      <c r="BM16" s="614"/>
      <c r="BN16" s="614"/>
      <c r="BO16" s="614"/>
      <c r="BP16" s="615" t="s">
        <v>215</v>
      </c>
      <c r="BQ16" s="615"/>
      <c r="BR16" s="615"/>
      <c r="BS16" s="615"/>
      <c r="BT16" s="615"/>
      <c r="BU16" s="615"/>
      <c r="BV16" s="615"/>
      <c r="BW16" s="619"/>
      <c r="BY16" s="608" t="s">
        <v>238</v>
      </c>
      <c r="BZ16" s="609"/>
      <c r="CA16" s="609"/>
      <c r="CB16" s="609"/>
      <c r="CC16" s="609"/>
      <c r="CD16" s="609"/>
      <c r="CE16" s="609"/>
      <c r="CF16" s="609"/>
      <c r="CG16" s="609"/>
      <c r="CH16" s="609"/>
      <c r="CI16" s="609"/>
      <c r="CJ16" s="609"/>
      <c r="CK16" s="609"/>
      <c r="CL16" s="610"/>
      <c r="CM16" s="611">
        <v>92008049</v>
      </c>
      <c r="CN16" s="612"/>
      <c r="CO16" s="612"/>
      <c r="CP16" s="612"/>
      <c r="CQ16" s="612"/>
      <c r="CR16" s="612"/>
      <c r="CS16" s="612"/>
      <c r="CT16" s="613"/>
      <c r="CU16" s="616">
        <v>19.8</v>
      </c>
      <c r="CV16" s="617"/>
      <c r="CW16" s="617"/>
      <c r="CX16" s="622"/>
      <c r="CY16" s="620">
        <v>4315777</v>
      </c>
      <c r="CZ16" s="612"/>
      <c r="DA16" s="612"/>
      <c r="DB16" s="612"/>
      <c r="DC16" s="612"/>
      <c r="DD16" s="612"/>
      <c r="DE16" s="612"/>
      <c r="DF16" s="612"/>
      <c r="DG16" s="612"/>
      <c r="DH16" s="612"/>
      <c r="DI16" s="612"/>
      <c r="DJ16" s="612"/>
      <c r="DK16" s="613"/>
      <c r="DL16" s="620">
        <v>71011422</v>
      </c>
      <c r="DM16" s="612"/>
      <c r="DN16" s="612"/>
      <c r="DO16" s="612"/>
      <c r="DP16" s="612"/>
      <c r="DQ16" s="612"/>
      <c r="DR16" s="612"/>
      <c r="DS16" s="612"/>
      <c r="DT16" s="612"/>
      <c r="DU16" s="612"/>
      <c r="DV16" s="612"/>
      <c r="DW16" s="612"/>
      <c r="DX16" s="621"/>
    </row>
    <row r="17" spans="2:128" ht="11.25" customHeight="1" x14ac:dyDescent="0.15">
      <c r="B17" s="608" t="s">
        <v>239</v>
      </c>
      <c r="C17" s="609"/>
      <c r="D17" s="609"/>
      <c r="E17" s="609"/>
      <c r="F17" s="609"/>
      <c r="G17" s="609"/>
      <c r="H17" s="609"/>
      <c r="I17" s="609"/>
      <c r="J17" s="609"/>
      <c r="K17" s="609"/>
      <c r="L17" s="609"/>
      <c r="M17" s="609"/>
      <c r="N17" s="609"/>
      <c r="O17" s="609"/>
      <c r="P17" s="609"/>
      <c r="Q17" s="610"/>
      <c r="R17" s="611">
        <v>134393</v>
      </c>
      <c r="S17" s="612"/>
      <c r="T17" s="612"/>
      <c r="U17" s="612"/>
      <c r="V17" s="612"/>
      <c r="W17" s="612"/>
      <c r="X17" s="612"/>
      <c r="Y17" s="613"/>
      <c r="Z17" s="614">
        <v>0</v>
      </c>
      <c r="AA17" s="614"/>
      <c r="AB17" s="614"/>
      <c r="AC17" s="614"/>
      <c r="AD17" s="615">
        <v>134393</v>
      </c>
      <c r="AE17" s="615"/>
      <c r="AF17" s="615"/>
      <c r="AG17" s="615"/>
      <c r="AH17" s="615"/>
      <c r="AI17" s="615"/>
      <c r="AJ17" s="615"/>
      <c r="AK17" s="615"/>
      <c r="AL17" s="616">
        <v>0.1</v>
      </c>
      <c r="AM17" s="617"/>
      <c r="AN17" s="617"/>
      <c r="AO17" s="618"/>
      <c r="AP17" s="608" t="s">
        <v>240</v>
      </c>
      <c r="AQ17" s="609"/>
      <c r="AR17" s="609"/>
      <c r="AS17" s="609"/>
      <c r="AT17" s="609"/>
      <c r="AU17" s="609"/>
      <c r="AV17" s="609"/>
      <c r="AW17" s="609"/>
      <c r="AX17" s="609"/>
      <c r="AY17" s="609"/>
      <c r="AZ17" s="609"/>
      <c r="BA17" s="609"/>
      <c r="BB17" s="609"/>
      <c r="BC17" s="610"/>
      <c r="BD17" s="611">
        <v>16207274</v>
      </c>
      <c r="BE17" s="612"/>
      <c r="BF17" s="612"/>
      <c r="BG17" s="612"/>
      <c r="BH17" s="612"/>
      <c r="BI17" s="612"/>
      <c r="BJ17" s="612"/>
      <c r="BK17" s="613"/>
      <c r="BL17" s="614">
        <v>19.7</v>
      </c>
      <c r="BM17" s="614"/>
      <c r="BN17" s="614"/>
      <c r="BO17" s="614"/>
      <c r="BP17" s="615" t="s">
        <v>215</v>
      </c>
      <c r="BQ17" s="615"/>
      <c r="BR17" s="615"/>
      <c r="BS17" s="615"/>
      <c r="BT17" s="615"/>
      <c r="BU17" s="615"/>
      <c r="BV17" s="615"/>
      <c r="BW17" s="619"/>
      <c r="BY17" s="608" t="s">
        <v>241</v>
      </c>
      <c r="BZ17" s="609"/>
      <c r="CA17" s="609"/>
      <c r="CB17" s="609"/>
      <c r="CC17" s="609"/>
      <c r="CD17" s="609"/>
      <c r="CE17" s="609"/>
      <c r="CF17" s="609"/>
      <c r="CG17" s="609"/>
      <c r="CH17" s="609"/>
      <c r="CI17" s="609"/>
      <c r="CJ17" s="609"/>
      <c r="CK17" s="609"/>
      <c r="CL17" s="610"/>
      <c r="CM17" s="611">
        <v>3775190</v>
      </c>
      <c r="CN17" s="612"/>
      <c r="CO17" s="612"/>
      <c r="CP17" s="612"/>
      <c r="CQ17" s="612"/>
      <c r="CR17" s="612"/>
      <c r="CS17" s="612"/>
      <c r="CT17" s="613"/>
      <c r="CU17" s="616">
        <v>0.8</v>
      </c>
      <c r="CV17" s="617"/>
      <c r="CW17" s="617"/>
      <c r="CX17" s="622"/>
      <c r="CY17" s="620" t="s">
        <v>215</v>
      </c>
      <c r="CZ17" s="612"/>
      <c r="DA17" s="612"/>
      <c r="DB17" s="612"/>
      <c r="DC17" s="612"/>
      <c r="DD17" s="612"/>
      <c r="DE17" s="612"/>
      <c r="DF17" s="612"/>
      <c r="DG17" s="612"/>
      <c r="DH17" s="612"/>
      <c r="DI17" s="612"/>
      <c r="DJ17" s="612"/>
      <c r="DK17" s="613"/>
      <c r="DL17" s="620">
        <v>19430</v>
      </c>
      <c r="DM17" s="612"/>
      <c r="DN17" s="612"/>
      <c r="DO17" s="612"/>
      <c r="DP17" s="612"/>
      <c r="DQ17" s="612"/>
      <c r="DR17" s="612"/>
      <c r="DS17" s="612"/>
      <c r="DT17" s="612"/>
      <c r="DU17" s="612"/>
      <c r="DV17" s="612"/>
      <c r="DW17" s="612"/>
      <c r="DX17" s="621"/>
    </row>
    <row r="18" spans="2:128" ht="11.25" customHeight="1" x14ac:dyDescent="0.15">
      <c r="B18" s="608" t="s">
        <v>242</v>
      </c>
      <c r="C18" s="609"/>
      <c r="D18" s="609"/>
      <c r="E18" s="609"/>
      <c r="F18" s="609"/>
      <c r="G18" s="609"/>
      <c r="H18" s="609"/>
      <c r="I18" s="609"/>
      <c r="J18" s="609"/>
      <c r="K18" s="609"/>
      <c r="L18" s="609"/>
      <c r="M18" s="609"/>
      <c r="N18" s="609"/>
      <c r="O18" s="609"/>
      <c r="P18" s="609"/>
      <c r="Q18" s="610"/>
      <c r="R18" s="611">
        <v>205718</v>
      </c>
      <c r="S18" s="612"/>
      <c r="T18" s="612"/>
      <c r="U18" s="612"/>
      <c r="V18" s="612"/>
      <c r="W18" s="612"/>
      <c r="X18" s="612"/>
      <c r="Y18" s="613"/>
      <c r="Z18" s="614">
        <v>0</v>
      </c>
      <c r="AA18" s="614"/>
      <c r="AB18" s="614"/>
      <c r="AC18" s="614"/>
      <c r="AD18" s="615">
        <v>205718</v>
      </c>
      <c r="AE18" s="615"/>
      <c r="AF18" s="615"/>
      <c r="AG18" s="615"/>
      <c r="AH18" s="615"/>
      <c r="AI18" s="615"/>
      <c r="AJ18" s="615"/>
      <c r="AK18" s="615"/>
      <c r="AL18" s="616">
        <v>0.1</v>
      </c>
      <c r="AM18" s="617"/>
      <c r="AN18" s="617"/>
      <c r="AO18" s="618"/>
      <c r="AP18" s="608" t="s">
        <v>243</v>
      </c>
      <c r="AQ18" s="609"/>
      <c r="AR18" s="609"/>
      <c r="AS18" s="609"/>
      <c r="AT18" s="609"/>
      <c r="AU18" s="609"/>
      <c r="AV18" s="609"/>
      <c r="AW18" s="609"/>
      <c r="AX18" s="609"/>
      <c r="AY18" s="609"/>
      <c r="AZ18" s="609"/>
      <c r="BA18" s="609"/>
      <c r="BB18" s="609"/>
      <c r="BC18" s="610"/>
      <c r="BD18" s="611">
        <v>24677555</v>
      </c>
      <c r="BE18" s="612"/>
      <c r="BF18" s="612"/>
      <c r="BG18" s="612"/>
      <c r="BH18" s="612"/>
      <c r="BI18" s="612"/>
      <c r="BJ18" s="612"/>
      <c r="BK18" s="613"/>
      <c r="BL18" s="614">
        <v>30</v>
      </c>
      <c r="BM18" s="614"/>
      <c r="BN18" s="614"/>
      <c r="BO18" s="614"/>
      <c r="BP18" s="615" t="s">
        <v>215</v>
      </c>
      <c r="BQ18" s="615"/>
      <c r="BR18" s="615"/>
      <c r="BS18" s="615"/>
      <c r="BT18" s="615"/>
      <c r="BU18" s="615"/>
      <c r="BV18" s="615"/>
      <c r="BW18" s="619"/>
      <c r="BY18" s="608" t="s">
        <v>244</v>
      </c>
      <c r="BZ18" s="609"/>
      <c r="CA18" s="609"/>
      <c r="CB18" s="609"/>
      <c r="CC18" s="609"/>
      <c r="CD18" s="609"/>
      <c r="CE18" s="609"/>
      <c r="CF18" s="609"/>
      <c r="CG18" s="609"/>
      <c r="CH18" s="609"/>
      <c r="CI18" s="609"/>
      <c r="CJ18" s="609"/>
      <c r="CK18" s="609"/>
      <c r="CL18" s="610"/>
      <c r="CM18" s="611">
        <v>80476127</v>
      </c>
      <c r="CN18" s="612"/>
      <c r="CO18" s="612"/>
      <c r="CP18" s="612"/>
      <c r="CQ18" s="612"/>
      <c r="CR18" s="612"/>
      <c r="CS18" s="612"/>
      <c r="CT18" s="613"/>
      <c r="CU18" s="616">
        <v>17.3</v>
      </c>
      <c r="CV18" s="617"/>
      <c r="CW18" s="617"/>
      <c r="CX18" s="622"/>
      <c r="CY18" s="620" t="s">
        <v>129</v>
      </c>
      <c r="CZ18" s="612"/>
      <c r="DA18" s="612"/>
      <c r="DB18" s="612"/>
      <c r="DC18" s="612"/>
      <c r="DD18" s="612"/>
      <c r="DE18" s="612"/>
      <c r="DF18" s="612"/>
      <c r="DG18" s="612"/>
      <c r="DH18" s="612"/>
      <c r="DI18" s="612"/>
      <c r="DJ18" s="612"/>
      <c r="DK18" s="613"/>
      <c r="DL18" s="620">
        <v>78942359</v>
      </c>
      <c r="DM18" s="612"/>
      <c r="DN18" s="612"/>
      <c r="DO18" s="612"/>
      <c r="DP18" s="612"/>
      <c r="DQ18" s="612"/>
      <c r="DR18" s="612"/>
      <c r="DS18" s="612"/>
      <c r="DT18" s="612"/>
      <c r="DU18" s="612"/>
      <c r="DV18" s="612"/>
      <c r="DW18" s="612"/>
      <c r="DX18" s="621"/>
    </row>
    <row r="19" spans="2:128" ht="11.25" customHeight="1" x14ac:dyDescent="0.15">
      <c r="B19" s="608" t="s">
        <v>245</v>
      </c>
      <c r="C19" s="609"/>
      <c r="D19" s="609"/>
      <c r="E19" s="609"/>
      <c r="F19" s="609"/>
      <c r="G19" s="609"/>
      <c r="H19" s="609"/>
      <c r="I19" s="609"/>
      <c r="J19" s="609"/>
      <c r="K19" s="609"/>
      <c r="L19" s="609"/>
      <c r="M19" s="609"/>
      <c r="N19" s="609"/>
      <c r="O19" s="609"/>
      <c r="P19" s="609"/>
      <c r="Q19" s="610"/>
      <c r="R19" s="611">
        <v>442803</v>
      </c>
      <c r="S19" s="612"/>
      <c r="T19" s="612"/>
      <c r="U19" s="612"/>
      <c r="V19" s="612"/>
      <c r="W19" s="612"/>
      <c r="X19" s="612"/>
      <c r="Y19" s="613"/>
      <c r="Z19" s="614">
        <v>0.1</v>
      </c>
      <c r="AA19" s="614"/>
      <c r="AB19" s="614"/>
      <c r="AC19" s="614"/>
      <c r="AD19" s="615">
        <v>442803</v>
      </c>
      <c r="AE19" s="615"/>
      <c r="AF19" s="615"/>
      <c r="AG19" s="615"/>
      <c r="AH19" s="615"/>
      <c r="AI19" s="615"/>
      <c r="AJ19" s="615"/>
      <c r="AK19" s="615"/>
      <c r="AL19" s="616">
        <v>0.2</v>
      </c>
      <c r="AM19" s="617"/>
      <c r="AN19" s="617"/>
      <c r="AO19" s="618"/>
      <c r="AP19" s="608" t="s">
        <v>246</v>
      </c>
      <c r="AQ19" s="609"/>
      <c r="AR19" s="609"/>
      <c r="AS19" s="609"/>
      <c r="AT19" s="609"/>
      <c r="AU19" s="609"/>
      <c r="AV19" s="609"/>
      <c r="AW19" s="609"/>
      <c r="AX19" s="609"/>
      <c r="AY19" s="609"/>
      <c r="AZ19" s="609"/>
      <c r="BA19" s="609"/>
      <c r="BB19" s="609"/>
      <c r="BC19" s="610"/>
      <c r="BD19" s="611">
        <v>1303040</v>
      </c>
      <c r="BE19" s="612"/>
      <c r="BF19" s="612"/>
      <c r="BG19" s="612"/>
      <c r="BH19" s="612"/>
      <c r="BI19" s="612"/>
      <c r="BJ19" s="612"/>
      <c r="BK19" s="613"/>
      <c r="BL19" s="614">
        <v>1.6</v>
      </c>
      <c r="BM19" s="614"/>
      <c r="BN19" s="614"/>
      <c r="BO19" s="614"/>
      <c r="BP19" s="615" t="s">
        <v>129</v>
      </c>
      <c r="BQ19" s="615"/>
      <c r="BR19" s="615"/>
      <c r="BS19" s="615"/>
      <c r="BT19" s="615"/>
      <c r="BU19" s="615"/>
      <c r="BV19" s="615"/>
      <c r="BW19" s="619"/>
      <c r="BY19" s="608" t="s">
        <v>247</v>
      </c>
      <c r="BZ19" s="609"/>
      <c r="CA19" s="609"/>
      <c r="CB19" s="609"/>
      <c r="CC19" s="609"/>
      <c r="CD19" s="609"/>
      <c r="CE19" s="609"/>
      <c r="CF19" s="609"/>
      <c r="CG19" s="609"/>
      <c r="CH19" s="609"/>
      <c r="CI19" s="609"/>
      <c r="CJ19" s="609"/>
      <c r="CK19" s="609"/>
      <c r="CL19" s="610"/>
      <c r="CM19" s="611">
        <v>6274</v>
      </c>
      <c r="CN19" s="612"/>
      <c r="CO19" s="612"/>
      <c r="CP19" s="612"/>
      <c r="CQ19" s="612"/>
      <c r="CR19" s="612"/>
      <c r="CS19" s="612"/>
      <c r="CT19" s="613"/>
      <c r="CU19" s="616">
        <v>0</v>
      </c>
      <c r="CV19" s="617"/>
      <c r="CW19" s="617"/>
      <c r="CX19" s="622"/>
      <c r="CY19" s="620" t="s">
        <v>129</v>
      </c>
      <c r="CZ19" s="612"/>
      <c r="DA19" s="612"/>
      <c r="DB19" s="612"/>
      <c r="DC19" s="612"/>
      <c r="DD19" s="612"/>
      <c r="DE19" s="612"/>
      <c r="DF19" s="612"/>
      <c r="DG19" s="612"/>
      <c r="DH19" s="612"/>
      <c r="DI19" s="612"/>
      <c r="DJ19" s="612"/>
      <c r="DK19" s="613"/>
      <c r="DL19" s="620">
        <v>6274</v>
      </c>
      <c r="DM19" s="612"/>
      <c r="DN19" s="612"/>
      <c r="DO19" s="612"/>
      <c r="DP19" s="612"/>
      <c r="DQ19" s="612"/>
      <c r="DR19" s="612"/>
      <c r="DS19" s="612"/>
      <c r="DT19" s="612"/>
      <c r="DU19" s="612"/>
      <c r="DV19" s="612"/>
      <c r="DW19" s="612"/>
      <c r="DX19" s="621"/>
    </row>
    <row r="20" spans="2:128" ht="11.25" customHeight="1" x14ac:dyDescent="0.15">
      <c r="B20" s="608" t="s">
        <v>248</v>
      </c>
      <c r="C20" s="609"/>
      <c r="D20" s="609"/>
      <c r="E20" s="609"/>
      <c r="F20" s="609"/>
      <c r="G20" s="609"/>
      <c r="H20" s="609"/>
      <c r="I20" s="609"/>
      <c r="J20" s="609"/>
      <c r="K20" s="609"/>
      <c r="L20" s="609"/>
      <c r="M20" s="609"/>
      <c r="N20" s="609"/>
      <c r="O20" s="609"/>
      <c r="P20" s="609"/>
      <c r="Q20" s="610"/>
      <c r="R20" s="611">
        <v>182257949</v>
      </c>
      <c r="S20" s="612"/>
      <c r="T20" s="612"/>
      <c r="U20" s="612"/>
      <c r="V20" s="612"/>
      <c r="W20" s="612"/>
      <c r="X20" s="612"/>
      <c r="Y20" s="613"/>
      <c r="Z20" s="614">
        <v>37.4</v>
      </c>
      <c r="AA20" s="614"/>
      <c r="AB20" s="614"/>
      <c r="AC20" s="614"/>
      <c r="AD20" s="615">
        <v>179170913</v>
      </c>
      <c r="AE20" s="615"/>
      <c r="AF20" s="615"/>
      <c r="AG20" s="615"/>
      <c r="AH20" s="615"/>
      <c r="AI20" s="615"/>
      <c r="AJ20" s="615"/>
      <c r="AK20" s="615"/>
      <c r="AL20" s="616">
        <v>68.2</v>
      </c>
      <c r="AM20" s="617"/>
      <c r="AN20" s="617"/>
      <c r="AO20" s="618"/>
      <c r="AP20" s="623" t="s">
        <v>249</v>
      </c>
      <c r="AQ20" s="624"/>
      <c r="AR20" s="624"/>
      <c r="AS20" s="624"/>
      <c r="AT20" s="624"/>
      <c r="AU20" s="624"/>
      <c r="AV20" s="624"/>
      <c r="AW20" s="624"/>
      <c r="AX20" s="624"/>
      <c r="AY20" s="624"/>
      <c r="AZ20" s="624"/>
      <c r="BA20" s="624"/>
      <c r="BB20" s="624"/>
      <c r="BC20" s="625"/>
      <c r="BD20" s="611">
        <v>640651</v>
      </c>
      <c r="BE20" s="612"/>
      <c r="BF20" s="612"/>
      <c r="BG20" s="612"/>
      <c r="BH20" s="612"/>
      <c r="BI20" s="612"/>
      <c r="BJ20" s="612"/>
      <c r="BK20" s="613"/>
      <c r="BL20" s="614">
        <v>0.8</v>
      </c>
      <c r="BM20" s="614"/>
      <c r="BN20" s="614"/>
      <c r="BO20" s="614"/>
      <c r="BP20" s="615" t="s">
        <v>215</v>
      </c>
      <c r="BQ20" s="615"/>
      <c r="BR20" s="615"/>
      <c r="BS20" s="615"/>
      <c r="BT20" s="615"/>
      <c r="BU20" s="615"/>
      <c r="BV20" s="615"/>
      <c r="BW20" s="619"/>
      <c r="BY20" s="623" t="s">
        <v>250</v>
      </c>
      <c r="BZ20" s="624"/>
      <c r="CA20" s="624"/>
      <c r="CB20" s="624"/>
      <c r="CC20" s="624"/>
      <c r="CD20" s="624"/>
      <c r="CE20" s="624"/>
      <c r="CF20" s="624"/>
      <c r="CG20" s="624"/>
      <c r="CH20" s="624"/>
      <c r="CI20" s="624"/>
      <c r="CJ20" s="624"/>
      <c r="CK20" s="624"/>
      <c r="CL20" s="625"/>
      <c r="CM20" s="611" t="s">
        <v>129</v>
      </c>
      <c r="CN20" s="612"/>
      <c r="CO20" s="612"/>
      <c r="CP20" s="612"/>
      <c r="CQ20" s="612"/>
      <c r="CR20" s="612"/>
      <c r="CS20" s="612"/>
      <c r="CT20" s="613"/>
      <c r="CU20" s="616" t="s">
        <v>215</v>
      </c>
      <c r="CV20" s="617"/>
      <c r="CW20" s="617"/>
      <c r="CX20" s="622"/>
      <c r="CY20" s="620" t="s">
        <v>129</v>
      </c>
      <c r="CZ20" s="612"/>
      <c r="DA20" s="612"/>
      <c r="DB20" s="612"/>
      <c r="DC20" s="612"/>
      <c r="DD20" s="612"/>
      <c r="DE20" s="612"/>
      <c r="DF20" s="612"/>
      <c r="DG20" s="612"/>
      <c r="DH20" s="612"/>
      <c r="DI20" s="612"/>
      <c r="DJ20" s="612"/>
      <c r="DK20" s="613"/>
      <c r="DL20" s="620" t="s">
        <v>140</v>
      </c>
      <c r="DM20" s="612"/>
      <c r="DN20" s="612"/>
      <c r="DO20" s="612"/>
      <c r="DP20" s="612"/>
      <c r="DQ20" s="612"/>
      <c r="DR20" s="612"/>
      <c r="DS20" s="612"/>
      <c r="DT20" s="612"/>
      <c r="DU20" s="612"/>
      <c r="DV20" s="612"/>
      <c r="DW20" s="612"/>
      <c r="DX20" s="621"/>
    </row>
    <row r="21" spans="2:128" ht="11.25" customHeight="1" x14ac:dyDescent="0.15">
      <c r="B21" s="608" t="s">
        <v>251</v>
      </c>
      <c r="C21" s="609"/>
      <c r="D21" s="609"/>
      <c r="E21" s="609"/>
      <c r="F21" s="609"/>
      <c r="G21" s="609"/>
      <c r="H21" s="609"/>
      <c r="I21" s="609"/>
      <c r="J21" s="609"/>
      <c r="K21" s="609"/>
      <c r="L21" s="609"/>
      <c r="M21" s="609"/>
      <c r="N21" s="609"/>
      <c r="O21" s="609"/>
      <c r="P21" s="609"/>
      <c r="Q21" s="610"/>
      <c r="R21" s="611">
        <v>179170913</v>
      </c>
      <c r="S21" s="612"/>
      <c r="T21" s="612"/>
      <c r="U21" s="612"/>
      <c r="V21" s="612"/>
      <c r="W21" s="612"/>
      <c r="X21" s="612"/>
      <c r="Y21" s="613"/>
      <c r="Z21" s="616">
        <v>36.799999999999997</v>
      </c>
      <c r="AA21" s="617"/>
      <c r="AB21" s="617"/>
      <c r="AC21" s="622"/>
      <c r="AD21" s="620">
        <v>179170913</v>
      </c>
      <c r="AE21" s="612"/>
      <c r="AF21" s="612"/>
      <c r="AG21" s="612"/>
      <c r="AH21" s="612"/>
      <c r="AI21" s="612"/>
      <c r="AJ21" s="612"/>
      <c r="AK21" s="613"/>
      <c r="AL21" s="616">
        <v>68.2</v>
      </c>
      <c r="AM21" s="617"/>
      <c r="AN21" s="617"/>
      <c r="AO21" s="618"/>
      <c r="AP21" s="623" t="s">
        <v>252</v>
      </c>
      <c r="AQ21" s="624"/>
      <c r="AR21" s="624"/>
      <c r="AS21" s="624"/>
      <c r="AT21" s="624"/>
      <c r="AU21" s="624"/>
      <c r="AV21" s="624"/>
      <c r="AW21" s="624"/>
      <c r="AX21" s="624"/>
      <c r="AY21" s="624"/>
      <c r="AZ21" s="624"/>
      <c r="BA21" s="624"/>
      <c r="BB21" s="624"/>
      <c r="BC21" s="625"/>
      <c r="BD21" s="611">
        <v>92581</v>
      </c>
      <c r="BE21" s="612"/>
      <c r="BF21" s="612"/>
      <c r="BG21" s="612"/>
      <c r="BH21" s="612"/>
      <c r="BI21" s="612"/>
      <c r="BJ21" s="612"/>
      <c r="BK21" s="613"/>
      <c r="BL21" s="614">
        <v>0.1</v>
      </c>
      <c r="BM21" s="614"/>
      <c r="BN21" s="614"/>
      <c r="BO21" s="614"/>
      <c r="BP21" s="615" t="s">
        <v>129</v>
      </c>
      <c r="BQ21" s="615"/>
      <c r="BR21" s="615"/>
      <c r="BS21" s="615"/>
      <c r="BT21" s="615"/>
      <c r="BU21" s="615"/>
      <c r="BV21" s="615"/>
      <c r="BW21" s="619"/>
      <c r="BY21" s="623" t="s">
        <v>253</v>
      </c>
      <c r="BZ21" s="624"/>
      <c r="CA21" s="624"/>
      <c r="CB21" s="624"/>
      <c r="CC21" s="624"/>
      <c r="CD21" s="624"/>
      <c r="CE21" s="624"/>
      <c r="CF21" s="624"/>
      <c r="CG21" s="624"/>
      <c r="CH21" s="624"/>
      <c r="CI21" s="624"/>
      <c r="CJ21" s="624"/>
      <c r="CK21" s="624"/>
      <c r="CL21" s="625"/>
      <c r="CM21" s="611">
        <v>100527</v>
      </c>
      <c r="CN21" s="612"/>
      <c r="CO21" s="612"/>
      <c r="CP21" s="612"/>
      <c r="CQ21" s="612"/>
      <c r="CR21" s="612"/>
      <c r="CS21" s="612"/>
      <c r="CT21" s="613"/>
      <c r="CU21" s="616">
        <v>0</v>
      </c>
      <c r="CV21" s="617"/>
      <c r="CW21" s="617"/>
      <c r="CX21" s="622"/>
      <c r="CY21" s="620" t="s">
        <v>215</v>
      </c>
      <c r="CZ21" s="612"/>
      <c r="DA21" s="612"/>
      <c r="DB21" s="612"/>
      <c r="DC21" s="612"/>
      <c r="DD21" s="612"/>
      <c r="DE21" s="612"/>
      <c r="DF21" s="612"/>
      <c r="DG21" s="612"/>
      <c r="DH21" s="612"/>
      <c r="DI21" s="612"/>
      <c r="DJ21" s="612"/>
      <c r="DK21" s="613"/>
      <c r="DL21" s="620">
        <v>100527</v>
      </c>
      <c r="DM21" s="612"/>
      <c r="DN21" s="612"/>
      <c r="DO21" s="612"/>
      <c r="DP21" s="612"/>
      <c r="DQ21" s="612"/>
      <c r="DR21" s="612"/>
      <c r="DS21" s="612"/>
      <c r="DT21" s="612"/>
      <c r="DU21" s="612"/>
      <c r="DV21" s="612"/>
      <c r="DW21" s="612"/>
      <c r="DX21" s="621"/>
    </row>
    <row r="22" spans="2:128" ht="11.25" customHeight="1" x14ac:dyDescent="0.15">
      <c r="B22" s="608" t="s">
        <v>254</v>
      </c>
      <c r="C22" s="609"/>
      <c r="D22" s="609"/>
      <c r="E22" s="609"/>
      <c r="F22" s="609"/>
      <c r="G22" s="609"/>
      <c r="H22" s="609"/>
      <c r="I22" s="609"/>
      <c r="J22" s="609"/>
      <c r="K22" s="609"/>
      <c r="L22" s="609"/>
      <c r="M22" s="609"/>
      <c r="N22" s="609"/>
      <c r="O22" s="609"/>
      <c r="P22" s="609"/>
      <c r="Q22" s="610"/>
      <c r="R22" s="611">
        <v>3081087</v>
      </c>
      <c r="S22" s="612"/>
      <c r="T22" s="612"/>
      <c r="U22" s="612"/>
      <c r="V22" s="612"/>
      <c r="W22" s="612"/>
      <c r="X22" s="612"/>
      <c r="Y22" s="613"/>
      <c r="Z22" s="616">
        <v>0.6</v>
      </c>
      <c r="AA22" s="617"/>
      <c r="AB22" s="617"/>
      <c r="AC22" s="622"/>
      <c r="AD22" s="620" t="s">
        <v>129</v>
      </c>
      <c r="AE22" s="612"/>
      <c r="AF22" s="612"/>
      <c r="AG22" s="612"/>
      <c r="AH22" s="612"/>
      <c r="AI22" s="612"/>
      <c r="AJ22" s="612"/>
      <c r="AK22" s="613"/>
      <c r="AL22" s="616" t="s">
        <v>129</v>
      </c>
      <c r="AM22" s="617"/>
      <c r="AN22" s="617"/>
      <c r="AO22" s="618"/>
      <c r="AP22" s="623" t="s">
        <v>255</v>
      </c>
      <c r="AQ22" s="624"/>
      <c r="AR22" s="624"/>
      <c r="AS22" s="624"/>
      <c r="AT22" s="624"/>
      <c r="AU22" s="624"/>
      <c r="AV22" s="624"/>
      <c r="AW22" s="624"/>
      <c r="AX22" s="624"/>
      <c r="AY22" s="624"/>
      <c r="AZ22" s="624"/>
      <c r="BA22" s="624"/>
      <c r="BB22" s="624"/>
      <c r="BC22" s="625"/>
      <c r="BD22" s="611">
        <v>568583</v>
      </c>
      <c r="BE22" s="612"/>
      <c r="BF22" s="612"/>
      <c r="BG22" s="612"/>
      <c r="BH22" s="612"/>
      <c r="BI22" s="612"/>
      <c r="BJ22" s="612"/>
      <c r="BK22" s="613"/>
      <c r="BL22" s="614">
        <v>0.7</v>
      </c>
      <c r="BM22" s="614"/>
      <c r="BN22" s="614"/>
      <c r="BO22" s="614"/>
      <c r="BP22" s="615" t="s">
        <v>129</v>
      </c>
      <c r="BQ22" s="615"/>
      <c r="BR22" s="615"/>
      <c r="BS22" s="615"/>
      <c r="BT22" s="615"/>
      <c r="BU22" s="615"/>
      <c r="BV22" s="615"/>
      <c r="BW22" s="619"/>
      <c r="BY22" s="623" t="s">
        <v>256</v>
      </c>
      <c r="BZ22" s="624"/>
      <c r="CA22" s="624"/>
      <c r="CB22" s="624"/>
      <c r="CC22" s="624"/>
      <c r="CD22" s="624"/>
      <c r="CE22" s="624"/>
      <c r="CF22" s="624"/>
      <c r="CG22" s="624"/>
      <c r="CH22" s="624"/>
      <c r="CI22" s="624"/>
      <c r="CJ22" s="624"/>
      <c r="CK22" s="624"/>
      <c r="CL22" s="625"/>
      <c r="CM22" s="611">
        <v>280577</v>
      </c>
      <c r="CN22" s="612"/>
      <c r="CO22" s="612"/>
      <c r="CP22" s="612"/>
      <c r="CQ22" s="612"/>
      <c r="CR22" s="612"/>
      <c r="CS22" s="612"/>
      <c r="CT22" s="613"/>
      <c r="CU22" s="616">
        <v>0.1</v>
      </c>
      <c r="CV22" s="617"/>
      <c r="CW22" s="617"/>
      <c r="CX22" s="622"/>
      <c r="CY22" s="620" t="s">
        <v>215</v>
      </c>
      <c r="CZ22" s="612"/>
      <c r="DA22" s="612"/>
      <c r="DB22" s="612"/>
      <c r="DC22" s="612"/>
      <c r="DD22" s="612"/>
      <c r="DE22" s="612"/>
      <c r="DF22" s="612"/>
      <c r="DG22" s="612"/>
      <c r="DH22" s="612"/>
      <c r="DI22" s="612"/>
      <c r="DJ22" s="612"/>
      <c r="DK22" s="613"/>
      <c r="DL22" s="620">
        <v>280577</v>
      </c>
      <c r="DM22" s="612"/>
      <c r="DN22" s="612"/>
      <c r="DO22" s="612"/>
      <c r="DP22" s="612"/>
      <c r="DQ22" s="612"/>
      <c r="DR22" s="612"/>
      <c r="DS22" s="612"/>
      <c r="DT22" s="612"/>
      <c r="DU22" s="612"/>
      <c r="DV22" s="612"/>
      <c r="DW22" s="612"/>
      <c r="DX22" s="621"/>
    </row>
    <row r="23" spans="2:128" ht="11.25" customHeight="1" x14ac:dyDescent="0.15">
      <c r="B23" s="608" t="s">
        <v>257</v>
      </c>
      <c r="C23" s="609"/>
      <c r="D23" s="609"/>
      <c r="E23" s="609"/>
      <c r="F23" s="609"/>
      <c r="G23" s="609"/>
      <c r="H23" s="609"/>
      <c r="I23" s="609"/>
      <c r="J23" s="609"/>
      <c r="K23" s="609"/>
      <c r="L23" s="609"/>
      <c r="M23" s="609"/>
      <c r="N23" s="609"/>
      <c r="O23" s="609"/>
      <c r="P23" s="609"/>
      <c r="Q23" s="610"/>
      <c r="R23" s="611">
        <v>5949</v>
      </c>
      <c r="S23" s="612"/>
      <c r="T23" s="612"/>
      <c r="U23" s="612"/>
      <c r="V23" s="612"/>
      <c r="W23" s="612"/>
      <c r="X23" s="612"/>
      <c r="Y23" s="613"/>
      <c r="Z23" s="616">
        <v>0</v>
      </c>
      <c r="AA23" s="617"/>
      <c r="AB23" s="617"/>
      <c r="AC23" s="622"/>
      <c r="AD23" s="620" t="s">
        <v>140</v>
      </c>
      <c r="AE23" s="612"/>
      <c r="AF23" s="612"/>
      <c r="AG23" s="612"/>
      <c r="AH23" s="612"/>
      <c r="AI23" s="612"/>
      <c r="AJ23" s="612"/>
      <c r="AK23" s="613"/>
      <c r="AL23" s="616" t="s">
        <v>215</v>
      </c>
      <c r="AM23" s="617"/>
      <c r="AN23" s="617"/>
      <c r="AO23" s="618"/>
      <c r="AP23" s="623" t="s">
        <v>258</v>
      </c>
      <c r="AQ23" s="624"/>
      <c r="AR23" s="624"/>
      <c r="AS23" s="624"/>
      <c r="AT23" s="624"/>
      <c r="AU23" s="624"/>
      <c r="AV23" s="624"/>
      <c r="AW23" s="624"/>
      <c r="AX23" s="624"/>
      <c r="AY23" s="624"/>
      <c r="AZ23" s="624"/>
      <c r="BA23" s="624"/>
      <c r="BB23" s="624"/>
      <c r="BC23" s="625"/>
      <c r="BD23" s="611">
        <v>5145784</v>
      </c>
      <c r="BE23" s="612"/>
      <c r="BF23" s="612"/>
      <c r="BG23" s="612"/>
      <c r="BH23" s="612"/>
      <c r="BI23" s="612"/>
      <c r="BJ23" s="612"/>
      <c r="BK23" s="613"/>
      <c r="BL23" s="614">
        <v>6.3</v>
      </c>
      <c r="BM23" s="614"/>
      <c r="BN23" s="614"/>
      <c r="BO23" s="614"/>
      <c r="BP23" s="615" t="s">
        <v>129</v>
      </c>
      <c r="BQ23" s="615"/>
      <c r="BR23" s="615"/>
      <c r="BS23" s="615"/>
      <c r="BT23" s="615"/>
      <c r="BU23" s="615"/>
      <c r="BV23" s="615"/>
      <c r="BW23" s="619"/>
      <c r="BY23" s="623" t="s">
        <v>259</v>
      </c>
      <c r="BZ23" s="624"/>
      <c r="CA23" s="624"/>
      <c r="CB23" s="624"/>
      <c r="CC23" s="624"/>
      <c r="CD23" s="624"/>
      <c r="CE23" s="624"/>
      <c r="CF23" s="624"/>
      <c r="CG23" s="624"/>
      <c r="CH23" s="624"/>
      <c r="CI23" s="624"/>
      <c r="CJ23" s="624"/>
      <c r="CK23" s="624"/>
      <c r="CL23" s="625"/>
      <c r="CM23" s="611">
        <v>135754</v>
      </c>
      <c r="CN23" s="612"/>
      <c r="CO23" s="612"/>
      <c r="CP23" s="612"/>
      <c r="CQ23" s="612"/>
      <c r="CR23" s="612"/>
      <c r="CS23" s="612"/>
      <c r="CT23" s="613"/>
      <c r="CU23" s="616">
        <v>0</v>
      </c>
      <c r="CV23" s="617"/>
      <c r="CW23" s="617"/>
      <c r="CX23" s="622"/>
      <c r="CY23" s="620" t="s">
        <v>215</v>
      </c>
      <c r="CZ23" s="612"/>
      <c r="DA23" s="612"/>
      <c r="DB23" s="612"/>
      <c r="DC23" s="612"/>
      <c r="DD23" s="612"/>
      <c r="DE23" s="612"/>
      <c r="DF23" s="612"/>
      <c r="DG23" s="612"/>
      <c r="DH23" s="612"/>
      <c r="DI23" s="612"/>
      <c r="DJ23" s="612"/>
      <c r="DK23" s="613"/>
      <c r="DL23" s="620">
        <v>135754</v>
      </c>
      <c r="DM23" s="612"/>
      <c r="DN23" s="612"/>
      <c r="DO23" s="612"/>
      <c r="DP23" s="612"/>
      <c r="DQ23" s="612"/>
      <c r="DR23" s="612"/>
      <c r="DS23" s="612"/>
      <c r="DT23" s="612"/>
      <c r="DU23" s="612"/>
      <c r="DV23" s="612"/>
      <c r="DW23" s="612"/>
      <c r="DX23" s="621"/>
    </row>
    <row r="24" spans="2:128" ht="11.25" customHeight="1" x14ac:dyDescent="0.15">
      <c r="B24" s="608" t="s">
        <v>260</v>
      </c>
      <c r="C24" s="609"/>
      <c r="D24" s="609"/>
      <c r="E24" s="609"/>
      <c r="F24" s="609"/>
      <c r="G24" s="609"/>
      <c r="H24" s="609"/>
      <c r="I24" s="609"/>
      <c r="J24" s="609"/>
      <c r="K24" s="609"/>
      <c r="L24" s="609"/>
      <c r="M24" s="609"/>
      <c r="N24" s="609"/>
      <c r="O24" s="609"/>
      <c r="P24" s="609"/>
      <c r="Q24" s="610"/>
      <c r="R24" s="611">
        <v>278861721</v>
      </c>
      <c r="S24" s="612"/>
      <c r="T24" s="612"/>
      <c r="U24" s="612"/>
      <c r="V24" s="612"/>
      <c r="W24" s="612"/>
      <c r="X24" s="612"/>
      <c r="Y24" s="613"/>
      <c r="Z24" s="616">
        <v>57.2</v>
      </c>
      <c r="AA24" s="617"/>
      <c r="AB24" s="617"/>
      <c r="AC24" s="622"/>
      <c r="AD24" s="620">
        <v>261168313</v>
      </c>
      <c r="AE24" s="612"/>
      <c r="AF24" s="612"/>
      <c r="AG24" s="612"/>
      <c r="AH24" s="612"/>
      <c r="AI24" s="612"/>
      <c r="AJ24" s="612"/>
      <c r="AK24" s="613"/>
      <c r="AL24" s="616">
        <v>99.5</v>
      </c>
      <c r="AM24" s="617"/>
      <c r="AN24" s="617"/>
      <c r="AO24" s="618"/>
      <c r="AP24" s="623" t="s">
        <v>261</v>
      </c>
      <c r="AQ24" s="624"/>
      <c r="AR24" s="624"/>
      <c r="AS24" s="624"/>
      <c r="AT24" s="624"/>
      <c r="AU24" s="624"/>
      <c r="AV24" s="624"/>
      <c r="AW24" s="624"/>
      <c r="AX24" s="624"/>
      <c r="AY24" s="624"/>
      <c r="AZ24" s="624"/>
      <c r="BA24" s="624"/>
      <c r="BB24" s="624"/>
      <c r="BC24" s="625"/>
      <c r="BD24" s="611">
        <v>8331113</v>
      </c>
      <c r="BE24" s="612"/>
      <c r="BF24" s="612"/>
      <c r="BG24" s="612"/>
      <c r="BH24" s="612"/>
      <c r="BI24" s="612"/>
      <c r="BJ24" s="612"/>
      <c r="BK24" s="613"/>
      <c r="BL24" s="614">
        <v>10.1</v>
      </c>
      <c r="BM24" s="614"/>
      <c r="BN24" s="614"/>
      <c r="BO24" s="614"/>
      <c r="BP24" s="615" t="s">
        <v>129</v>
      </c>
      <c r="BQ24" s="615"/>
      <c r="BR24" s="615"/>
      <c r="BS24" s="615"/>
      <c r="BT24" s="615"/>
      <c r="BU24" s="615"/>
      <c r="BV24" s="615"/>
      <c r="BW24" s="619"/>
      <c r="BY24" s="623" t="s">
        <v>262</v>
      </c>
      <c r="BZ24" s="624"/>
      <c r="CA24" s="624"/>
      <c r="CB24" s="624"/>
      <c r="CC24" s="624"/>
      <c r="CD24" s="624"/>
      <c r="CE24" s="624"/>
      <c r="CF24" s="624"/>
      <c r="CG24" s="624"/>
      <c r="CH24" s="624"/>
      <c r="CI24" s="624"/>
      <c r="CJ24" s="624"/>
      <c r="CK24" s="624"/>
      <c r="CL24" s="625"/>
      <c r="CM24" s="611" t="s">
        <v>129</v>
      </c>
      <c r="CN24" s="612"/>
      <c r="CO24" s="612"/>
      <c r="CP24" s="612"/>
      <c r="CQ24" s="612"/>
      <c r="CR24" s="612"/>
      <c r="CS24" s="612"/>
      <c r="CT24" s="613"/>
      <c r="CU24" s="616" t="s">
        <v>129</v>
      </c>
      <c r="CV24" s="617"/>
      <c r="CW24" s="617"/>
      <c r="CX24" s="622"/>
      <c r="CY24" s="620" t="s">
        <v>129</v>
      </c>
      <c r="CZ24" s="612"/>
      <c r="DA24" s="612"/>
      <c r="DB24" s="612"/>
      <c r="DC24" s="612"/>
      <c r="DD24" s="612"/>
      <c r="DE24" s="612"/>
      <c r="DF24" s="612"/>
      <c r="DG24" s="612"/>
      <c r="DH24" s="612"/>
      <c r="DI24" s="612"/>
      <c r="DJ24" s="612"/>
      <c r="DK24" s="613"/>
      <c r="DL24" s="620" t="s">
        <v>129</v>
      </c>
      <c r="DM24" s="612"/>
      <c r="DN24" s="612"/>
      <c r="DO24" s="612"/>
      <c r="DP24" s="612"/>
      <c r="DQ24" s="612"/>
      <c r="DR24" s="612"/>
      <c r="DS24" s="612"/>
      <c r="DT24" s="612"/>
      <c r="DU24" s="612"/>
      <c r="DV24" s="612"/>
      <c r="DW24" s="612"/>
      <c r="DX24" s="621"/>
    </row>
    <row r="25" spans="2:128" ht="11.25" customHeight="1" x14ac:dyDescent="0.15">
      <c r="B25" s="608" t="s">
        <v>263</v>
      </c>
      <c r="C25" s="609"/>
      <c r="D25" s="609"/>
      <c r="E25" s="609"/>
      <c r="F25" s="609"/>
      <c r="G25" s="609"/>
      <c r="H25" s="609"/>
      <c r="I25" s="609"/>
      <c r="J25" s="609"/>
      <c r="K25" s="609"/>
      <c r="L25" s="609"/>
      <c r="M25" s="609"/>
      <c r="N25" s="609"/>
      <c r="O25" s="609"/>
      <c r="P25" s="609"/>
      <c r="Q25" s="610"/>
      <c r="R25" s="611">
        <v>174110</v>
      </c>
      <c r="S25" s="612"/>
      <c r="T25" s="612"/>
      <c r="U25" s="612"/>
      <c r="V25" s="612"/>
      <c r="W25" s="612"/>
      <c r="X25" s="612"/>
      <c r="Y25" s="613"/>
      <c r="Z25" s="616">
        <v>0</v>
      </c>
      <c r="AA25" s="617"/>
      <c r="AB25" s="617"/>
      <c r="AC25" s="622"/>
      <c r="AD25" s="620">
        <v>174110</v>
      </c>
      <c r="AE25" s="612"/>
      <c r="AF25" s="612"/>
      <c r="AG25" s="612"/>
      <c r="AH25" s="612"/>
      <c r="AI25" s="612"/>
      <c r="AJ25" s="612"/>
      <c r="AK25" s="613"/>
      <c r="AL25" s="616">
        <v>0.1</v>
      </c>
      <c r="AM25" s="617"/>
      <c r="AN25" s="617"/>
      <c r="AO25" s="618"/>
      <c r="AP25" s="623" t="s">
        <v>264</v>
      </c>
      <c r="AQ25" s="624"/>
      <c r="AR25" s="624"/>
      <c r="AS25" s="624"/>
      <c r="AT25" s="624"/>
      <c r="AU25" s="624"/>
      <c r="AV25" s="624"/>
      <c r="AW25" s="624"/>
      <c r="AX25" s="624"/>
      <c r="AY25" s="624"/>
      <c r="AZ25" s="624"/>
      <c r="BA25" s="624"/>
      <c r="BB25" s="624"/>
      <c r="BC25" s="625"/>
      <c r="BD25" s="611">
        <v>1153</v>
      </c>
      <c r="BE25" s="612"/>
      <c r="BF25" s="612"/>
      <c r="BG25" s="612"/>
      <c r="BH25" s="612"/>
      <c r="BI25" s="612"/>
      <c r="BJ25" s="612"/>
      <c r="BK25" s="613"/>
      <c r="BL25" s="614">
        <v>0</v>
      </c>
      <c r="BM25" s="614"/>
      <c r="BN25" s="614"/>
      <c r="BO25" s="614"/>
      <c r="BP25" s="615" t="s">
        <v>140</v>
      </c>
      <c r="BQ25" s="615"/>
      <c r="BR25" s="615"/>
      <c r="BS25" s="615"/>
      <c r="BT25" s="615"/>
      <c r="BU25" s="615"/>
      <c r="BV25" s="615"/>
      <c r="BW25" s="619"/>
      <c r="BY25" s="623" t="s">
        <v>265</v>
      </c>
      <c r="BZ25" s="624"/>
      <c r="CA25" s="624"/>
      <c r="CB25" s="624"/>
      <c r="CC25" s="624"/>
      <c r="CD25" s="624"/>
      <c r="CE25" s="624"/>
      <c r="CF25" s="624"/>
      <c r="CG25" s="624"/>
      <c r="CH25" s="624"/>
      <c r="CI25" s="624"/>
      <c r="CJ25" s="624"/>
      <c r="CK25" s="624"/>
      <c r="CL25" s="625"/>
      <c r="CM25" s="611">
        <v>12087877</v>
      </c>
      <c r="CN25" s="612"/>
      <c r="CO25" s="612"/>
      <c r="CP25" s="612"/>
      <c r="CQ25" s="612"/>
      <c r="CR25" s="612"/>
      <c r="CS25" s="612"/>
      <c r="CT25" s="613"/>
      <c r="CU25" s="616">
        <v>2.6</v>
      </c>
      <c r="CV25" s="617"/>
      <c r="CW25" s="617"/>
      <c r="CX25" s="622"/>
      <c r="CY25" s="620" t="s">
        <v>215</v>
      </c>
      <c r="CZ25" s="612"/>
      <c r="DA25" s="612"/>
      <c r="DB25" s="612"/>
      <c r="DC25" s="612"/>
      <c r="DD25" s="612"/>
      <c r="DE25" s="612"/>
      <c r="DF25" s="612"/>
      <c r="DG25" s="612"/>
      <c r="DH25" s="612"/>
      <c r="DI25" s="612"/>
      <c r="DJ25" s="612"/>
      <c r="DK25" s="613"/>
      <c r="DL25" s="620">
        <v>12087877</v>
      </c>
      <c r="DM25" s="612"/>
      <c r="DN25" s="612"/>
      <c r="DO25" s="612"/>
      <c r="DP25" s="612"/>
      <c r="DQ25" s="612"/>
      <c r="DR25" s="612"/>
      <c r="DS25" s="612"/>
      <c r="DT25" s="612"/>
      <c r="DU25" s="612"/>
      <c r="DV25" s="612"/>
      <c r="DW25" s="612"/>
      <c r="DX25" s="621"/>
    </row>
    <row r="26" spans="2:128" ht="11.25" customHeight="1" x14ac:dyDescent="0.15">
      <c r="B26" s="608" t="s">
        <v>266</v>
      </c>
      <c r="C26" s="609"/>
      <c r="D26" s="609"/>
      <c r="E26" s="609"/>
      <c r="F26" s="609"/>
      <c r="G26" s="609"/>
      <c r="H26" s="609"/>
      <c r="I26" s="609"/>
      <c r="J26" s="609"/>
      <c r="K26" s="609"/>
      <c r="L26" s="609"/>
      <c r="M26" s="609"/>
      <c r="N26" s="609"/>
      <c r="O26" s="609"/>
      <c r="P26" s="609"/>
      <c r="Q26" s="610"/>
      <c r="R26" s="611">
        <v>2342812</v>
      </c>
      <c r="S26" s="612"/>
      <c r="T26" s="612"/>
      <c r="U26" s="612"/>
      <c r="V26" s="612"/>
      <c r="W26" s="612"/>
      <c r="X26" s="612"/>
      <c r="Y26" s="613"/>
      <c r="Z26" s="616">
        <v>0.5</v>
      </c>
      <c r="AA26" s="617"/>
      <c r="AB26" s="617"/>
      <c r="AC26" s="622"/>
      <c r="AD26" s="620" t="s">
        <v>215</v>
      </c>
      <c r="AE26" s="612"/>
      <c r="AF26" s="612"/>
      <c r="AG26" s="612"/>
      <c r="AH26" s="612"/>
      <c r="AI26" s="612"/>
      <c r="AJ26" s="612"/>
      <c r="AK26" s="613"/>
      <c r="AL26" s="616" t="s">
        <v>129</v>
      </c>
      <c r="AM26" s="617"/>
      <c r="AN26" s="617"/>
      <c r="AO26" s="618"/>
      <c r="AP26" s="623" t="s">
        <v>267</v>
      </c>
      <c r="AQ26" s="624"/>
      <c r="AR26" s="624"/>
      <c r="AS26" s="624"/>
      <c r="AT26" s="624"/>
      <c r="AU26" s="624"/>
      <c r="AV26" s="624"/>
      <c r="AW26" s="624"/>
      <c r="AX26" s="624"/>
      <c r="AY26" s="624"/>
      <c r="AZ26" s="624"/>
      <c r="BA26" s="624"/>
      <c r="BB26" s="624"/>
      <c r="BC26" s="625"/>
      <c r="BD26" s="611" t="s">
        <v>215</v>
      </c>
      <c r="BE26" s="612"/>
      <c r="BF26" s="612"/>
      <c r="BG26" s="612"/>
      <c r="BH26" s="612"/>
      <c r="BI26" s="612"/>
      <c r="BJ26" s="612"/>
      <c r="BK26" s="613"/>
      <c r="BL26" s="614" t="s">
        <v>129</v>
      </c>
      <c r="BM26" s="614"/>
      <c r="BN26" s="614"/>
      <c r="BO26" s="614"/>
      <c r="BP26" s="615" t="s">
        <v>129</v>
      </c>
      <c r="BQ26" s="615"/>
      <c r="BR26" s="615"/>
      <c r="BS26" s="615"/>
      <c r="BT26" s="615"/>
      <c r="BU26" s="615"/>
      <c r="BV26" s="615"/>
      <c r="BW26" s="619"/>
      <c r="BY26" s="623" t="s">
        <v>268</v>
      </c>
      <c r="BZ26" s="624"/>
      <c r="CA26" s="624"/>
      <c r="CB26" s="624"/>
      <c r="CC26" s="624"/>
      <c r="CD26" s="624"/>
      <c r="CE26" s="624"/>
      <c r="CF26" s="624"/>
      <c r="CG26" s="624"/>
      <c r="CH26" s="624"/>
      <c r="CI26" s="624"/>
      <c r="CJ26" s="624"/>
      <c r="CK26" s="624"/>
      <c r="CL26" s="625"/>
      <c r="CM26" s="611">
        <v>65457</v>
      </c>
      <c r="CN26" s="612"/>
      <c r="CO26" s="612"/>
      <c r="CP26" s="612"/>
      <c r="CQ26" s="612"/>
      <c r="CR26" s="612"/>
      <c r="CS26" s="612"/>
      <c r="CT26" s="613"/>
      <c r="CU26" s="616">
        <v>0</v>
      </c>
      <c r="CV26" s="617"/>
      <c r="CW26" s="617"/>
      <c r="CX26" s="622"/>
      <c r="CY26" s="620" t="s">
        <v>129</v>
      </c>
      <c r="CZ26" s="612"/>
      <c r="DA26" s="612"/>
      <c r="DB26" s="612"/>
      <c r="DC26" s="612"/>
      <c r="DD26" s="612"/>
      <c r="DE26" s="612"/>
      <c r="DF26" s="612"/>
      <c r="DG26" s="612"/>
      <c r="DH26" s="612"/>
      <c r="DI26" s="612"/>
      <c r="DJ26" s="612"/>
      <c r="DK26" s="613"/>
      <c r="DL26" s="620">
        <v>65457</v>
      </c>
      <c r="DM26" s="612"/>
      <c r="DN26" s="612"/>
      <c r="DO26" s="612"/>
      <c r="DP26" s="612"/>
      <c r="DQ26" s="612"/>
      <c r="DR26" s="612"/>
      <c r="DS26" s="612"/>
      <c r="DT26" s="612"/>
      <c r="DU26" s="612"/>
      <c r="DV26" s="612"/>
      <c r="DW26" s="612"/>
      <c r="DX26" s="621"/>
    </row>
    <row r="27" spans="2:128" ht="11.25" customHeight="1" x14ac:dyDescent="0.15">
      <c r="B27" s="608" t="s">
        <v>269</v>
      </c>
      <c r="C27" s="609"/>
      <c r="D27" s="609"/>
      <c r="E27" s="609"/>
      <c r="F27" s="609"/>
      <c r="G27" s="609"/>
      <c r="H27" s="609"/>
      <c r="I27" s="609"/>
      <c r="J27" s="609"/>
      <c r="K27" s="609"/>
      <c r="L27" s="609"/>
      <c r="M27" s="609"/>
      <c r="N27" s="609"/>
      <c r="O27" s="609"/>
      <c r="P27" s="609"/>
      <c r="Q27" s="610"/>
      <c r="R27" s="611">
        <v>4302093</v>
      </c>
      <c r="S27" s="612"/>
      <c r="T27" s="612"/>
      <c r="U27" s="612"/>
      <c r="V27" s="612"/>
      <c r="W27" s="612"/>
      <c r="X27" s="612"/>
      <c r="Y27" s="613"/>
      <c r="Z27" s="616">
        <v>0.9</v>
      </c>
      <c r="AA27" s="617"/>
      <c r="AB27" s="617"/>
      <c r="AC27" s="622"/>
      <c r="AD27" s="620">
        <v>534030</v>
      </c>
      <c r="AE27" s="612"/>
      <c r="AF27" s="612"/>
      <c r="AG27" s="612"/>
      <c r="AH27" s="612"/>
      <c r="AI27" s="612"/>
      <c r="AJ27" s="612"/>
      <c r="AK27" s="613"/>
      <c r="AL27" s="616">
        <v>0.2</v>
      </c>
      <c r="AM27" s="617"/>
      <c r="AN27" s="617"/>
      <c r="AO27" s="618"/>
      <c r="AP27" s="623" t="s">
        <v>270</v>
      </c>
      <c r="AQ27" s="624"/>
      <c r="AR27" s="624"/>
      <c r="AS27" s="624"/>
      <c r="AT27" s="624"/>
      <c r="AU27" s="624"/>
      <c r="AV27" s="624"/>
      <c r="AW27" s="624"/>
      <c r="AX27" s="624"/>
      <c r="AY27" s="624"/>
      <c r="AZ27" s="624"/>
      <c r="BA27" s="624"/>
      <c r="BB27" s="624"/>
      <c r="BC27" s="625"/>
      <c r="BD27" s="611">
        <v>743366</v>
      </c>
      <c r="BE27" s="612"/>
      <c r="BF27" s="612"/>
      <c r="BG27" s="612"/>
      <c r="BH27" s="612"/>
      <c r="BI27" s="612"/>
      <c r="BJ27" s="612"/>
      <c r="BK27" s="613"/>
      <c r="BL27" s="614">
        <v>0.9</v>
      </c>
      <c r="BM27" s="614"/>
      <c r="BN27" s="614"/>
      <c r="BO27" s="614"/>
      <c r="BP27" s="615" t="s">
        <v>215</v>
      </c>
      <c r="BQ27" s="615"/>
      <c r="BR27" s="615"/>
      <c r="BS27" s="615"/>
      <c r="BT27" s="615"/>
      <c r="BU27" s="615"/>
      <c r="BV27" s="615"/>
      <c r="BW27" s="619"/>
      <c r="BY27" s="623" t="s">
        <v>271</v>
      </c>
      <c r="BZ27" s="624"/>
      <c r="CA27" s="624"/>
      <c r="CB27" s="624"/>
      <c r="CC27" s="624"/>
      <c r="CD27" s="624"/>
      <c r="CE27" s="624"/>
      <c r="CF27" s="624"/>
      <c r="CG27" s="624"/>
      <c r="CH27" s="624"/>
      <c r="CI27" s="624"/>
      <c r="CJ27" s="624"/>
      <c r="CK27" s="624"/>
      <c r="CL27" s="625"/>
      <c r="CM27" s="611" t="s">
        <v>215</v>
      </c>
      <c r="CN27" s="612"/>
      <c r="CO27" s="612"/>
      <c r="CP27" s="612"/>
      <c r="CQ27" s="612"/>
      <c r="CR27" s="612"/>
      <c r="CS27" s="612"/>
      <c r="CT27" s="613"/>
      <c r="CU27" s="616" t="s">
        <v>129</v>
      </c>
      <c r="CV27" s="617"/>
      <c r="CW27" s="617"/>
      <c r="CX27" s="622"/>
      <c r="CY27" s="620" t="s">
        <v>129</v>
      </c>
      <c r="CZ27" s="612"/>
      <c r="DA27" s="612"/>
      <c r="DB27" s="612"/>
      <c r="DC27" s="612"/>
      <c r="DD27" s="612"/>
      <c r="DE27" s="612"/>
      <c r="DF27" s="612"/>
      <c r="DG27" s="612"/>
      <c r="DH27" s="612"/>
      <c r="DI27" s="612"/>
      <c r="DJ27" s="612"/>
      <c r="DK27" s="613"/>
      <c r="DL27" s="620" t="s">
        <v>215</v>
      </c>
      <c r="DM27" s="612"/>
      <c r="DN27" s="612"/>
      <c r="DO27" s="612"/>
      <c r="DP27" s="612"/>
      <c r="DQ27" s="612"/>
      <c r="DR27" s="612"/>
      <c r="DS27" s="612"/>
      <c r="DT27" s="612"/>
      <c r="DU27" s="612"/>
      <c r="DV27" s="612"/>
      <c r="DW27" s="612"/>
      <c r="DX27" s="621"/>
    </row>
    <row r="28" spans="2:128" ht="11.25" customHeight="1" x14ac:dyDescent="0.15">
      <c r="B28" s="608" t="s">
        <v>272</v>
      </c>
      <c r="C28" s="609"/>
      <c r="D28" s="609"/>
      <c r="E28" s="609"/>
      <c r="F28" s="609"/>
      <c r="G28" s="609"/>
      <c r="H28" s="609"/>
      <c r="I28" s="609"/>
      <c r="J28" s="609"/>
      <c r="K28" s="609"/>
      <c r="L28" s="609"/>
      <c r="M28" s="609"/>
      <c r="N28" s="609"/>
      <c r="O28" s="609"/>
      <c r="P28" s="609"/>
      <c r="Q28" s="610"/>
      <c r="R28" s="611">
        <v>1160143</v>
      </c>
      <c r="S28" s="612"/>
      <c r="T28" s="612"/>
      <c r="U28" s="612"/>
      <c r="V28" s="612"/>
      <c r="W28" s="612"/>
      <c r="X28" s="612"/>
      <c r="Y28" s="613"/>
      <c r="Z28" s="616">
        <v>0.2</v>
      </c>
      <c r="AA28" s="617"/>
      <c r="AB28" s="617"/>
      <c r="AC28" s="622"/>
      <c r="AD28" s="620" t="s">
        <v>215</v>
      </c>
      <c r="AE28" s="612"/>
      <c r="AF28" s="612"/>
      <c r="AG28" s="612"/>
      <c r="AH28" s="612"/>
      <c r="AI28" s="612"/>
      <c r="AJ28" s="612"/>
      <c r="AK28" s="613"/>
      <c r="AL28" s="616" t="s">
        <v>215</v>
      </c>
      <c r="AM28" s="617"/>
      <c r="AN28" s="617"/>
      <c r="AO28" s="618"/>
      <c r="AP28" s="623" t="s">
        <v>273</v>
      </c>
      <c r="AQ28" s="624"/>
      <c r="AR28" s="624"/>
      <c r="AS28" s="624"/>
      <c r="AT28" s="624"/>
      <c r="AU28" s="624"/>
      <c r="AV28" s="624"/>
      <c r="AW28" s="624"/>
      <c r="AX28" s="624"/>
      <c r="AY28" s="624"/>
      <c r="AZ28" s="624"/>
      <c r="BA28" s="624"/>
      <c r="BB28" s="624"/>
      <c r="BC28" s="625"/>
      <c r="BD28" s="611">
        <v>188407</v>
      </c>
      <c r="BE28" s="612"/>
      <c r="BF28" s="612"/>
      <c r="BG28" s="612"/>
      <c r="BH28" s="612"/>
      <c r="BI28" s="612"/>
      <c r="BJ28" s="612"/>
      <c r="BK28" s="613"/>
      <c r="BL28" s="614">
        <v>0.2</v>
      </c>
      <c r="BM28" s="614"/>
      <c r="BN28" s="614"/>
      <c r="BO28" s="614"/>
      <c r="BP28" s="615" t="s">
        <v>129</v>
      </c>
      <c r="BQ28" s="615"/>
      <c r="BR28" s="615"/>
      <c r="BS28" s="615"/>
      <c r="BT28" s="615"/>
      <c r="BU28" s="615"/>
      <c r="BV28" s="615"/>
      <c r="BW28" s="619"/>
      <c r="BY28" s="623" t="s">
        <v>274</v>
      </c>
      <c r="BZ28" s="624"/>
      <c r="CA28" s="624"/>
      <c r="CB28" s="624"/>
      <c r="CC28" s="624"/>
      <c r="CD28" s="624"/>
      <c r="CE28" s="624"/>
      <c r="CF28" s="624"/>
      <c r="CG28" s="624"/>
      <c r="CH28" s="624"/>
      <c r="CI28" s="624"/>
      <c r="CJ28" s="624"/>
      <c r="CK28" s="624"/>
      <c r="CL28" s="625"/>
      <c r="CM28" s="611">
        <v>353728</v>
      </c>
      <c r="CN28" s="612"/>
      <c r="CO28" s="612"/>
      <c r="CP28" s="612"/>
      <c r="CQ28" s="612"/>
      <c r="CR28" s="612"/>
      <c r="CS28" s="612"/>
      <c r="CT28" s="613"/>
      <c r="CU28" s="616">
        <v>0.1</v>
      </c>
      <c r="CV28" s="617"/>
      <c r="CW28" s="617"/>
      <c r="CX28" s="622"/>
      <c r="CY28" s="620" t="s">
        <v>129</v>
      </c>
      <c r="CZ28" s="612"/>
      <c r="DA28" s="612"/>
      <c r="DB28" s="612"/>
      <c r="DC28" s="612"/>
      <c r="DD28" s="612"/>
      <c r="DE28" s="612"/>
      <c r="DF28" s="612"/>
      <c r="DG28" s="612"/>
      <c r="DH28" s="612"/>
      <c r="DI28" s="612"/>
      <c r="DJ28" s="612"/>
      <c r="DK28" s="613"/>
      <c r="DL28" s="620">
        <v>353728</v>
      </c>
      <c r="DM28" s="612"/>
      <c r="DN28" s="612"/>
      <c r="DO28" s="612"/>
      <c r="DP28" s="612"/>
      <c r="DQ28" s="612"/>
      <c r="DR28" s="612"/>
      <c r="DS28" s="612"/>
      <c r="DT28" s="612"/>
      <c r="DU28" s="612"/>
      <c r="DV28" s="612"/>
      <c r="DW28" s="612"/>
      <c r="DX28" s="621"/>
    </row>
    <row r="29" spans="2:128" ht="11.25" customHeight="1" x14ac:dyDescent="0.15">
      <c r="B29" s="608" t="s">
        <v>275</v>
      </c>
      <c r="C29" s="609"/>
      <c r="D29" s="609"/>
      <c r="E29" s="609"/>
      <c r="F29" s="609"/>
      <c r="G29" s="609"/>
      <c r="H29" s="609"/>
      <c r="I29" s="609"/>
      <c r="J29" s="609"/>
      <c r="K29" s="609"/>
      <c r="L29" s="609"/>
      <c r="M29" s="609"/>
      <c r="N29" s="609"/>
      <c r="O29" s="609"/>
      <c r="P29" s="609"/>
      <c r="Q29" s="610"/>
      <c r="R29" s="611">
        <v>75304410</v>
      </c>
      <c r="S29" s="612"/>
      <c r="T29" s="612"/>
      <c r="U29" s="612"/>
      <c r="V29" s="612"/>
      <c r="W29" s="612"/>
      <c r="X29" s="612"/>
      <c r="Y29" s="613"/>
      <c r="Z29" s="616">
        <v>15.5</v>
      </c>
      <c r="AA29" s="617"/>
      <c r="AB29" s="617"/>
      <c r="AC29" s="622"/>
      <c r="AD29" s="620" t="s">
        <v>215</v>
      </c>
      <c r="AE29" s="612"/>
      <c r="AF29" s="612"/>
      <c r="AG29" s="612"/>
      <c r="AH29" s="612"/>
      <c r="AI29" s="612"/>
      <c r="AJ29" s="612"/>
      <c r="AK29" s="613"/>
      <c r="AL29" s="616" t="s">
        <v>129</v>
      </c>
      <c r="AM29" s="617"/>
      <c r="AN29" s="617"/>
      <c r="AO29" s="618"/>
      <c r="AP29" s="623" t="s">
        <v>276</v>
      </c>
      <c r="AQ29" s="624"/>
      <c r="AR29" s="624"/>
      <c r="AS29" s="624"/>
      <c r="AT29" s="624"/>
      <c r="AU29" s="624"/>
      <c r="AV29" s="624"/>
      <c r="AW29" s="624"/>
      <c r="AX29" s="624"/>
      <c r="AY29" s="624"/>
      <c r="AZ29" s="624"/>
      <c r="BA29" s="624"/>
      <c r="BB29" s="624"/>
      <c r="BC29" s="625"/>
      <c r="BD29" s="611">
        <v>11796</v>
      </c>
      <c r="BE29" s="612"/>
      <c r="BF29" s="612"/>
      <c r="BG29" s="612"/>
      <c r="BH29" s="612"/>
      <c r="BI29" s="612"/>
      <c r="BJ29" s="612"/>
      <c r="BK29" s="613"/>
      <c r="BL29" s="614">
        <v>0</v>
      </c>
      <c r="BM29" s="614"/>
      <c r="BN29" s="614"/>
      <c r="BO29" s="614"/>
      <c r="BP29" s="615" t="s">
        <v>129</v>
      </c>
      <c r="BQ29" s="615"/>
      <c r="BR29" s="615"/>
      <c r="BS29" s="615"/>
      <c r="BT29" s="615"/>
      <c r="BU29" s="615"/>
      <c r="BV29" s="615"/>
      <c r="BW29" s="619"/>
      <c r="BY29" s="623" t="s">
        <v>277</v>
      </c>
      <c r="BZ29" s="626"/>
      <c r="CA29" s="626"/>
      <c r="CB29" s="626"/>
      <c r="CC29" s="626"/>
      <c r="CD29" s="626"/>
      <c r="CE29" s="626"/>
      <c r="CF29" s="626"/>
      <c r="CG29" s="626"/>
      <c r="CH29" s="626"/>
      <c r="CI29" s="626"/>
      <c r="CJ29" s="626"/>
      <c r="CK29" s="626"/>
      <c r="CL29" s="625"/>
      <c r="CM29" s="611" t="s">
        <v>215</v>
      </c>
      <c r="CN29" s="612"/>
      <c r="CO29" s="612"/>
      <c r="CP29" s="612"/>
      <c r="CQ29" s="612"/>
      <c r="CR29" s="612"/>
      <c r="CS29" s="612"/>
      <c r="CT29" s="613"/>
      <c r="CU29" s="616" t="s">
        <v>215</v>
      </c>
      <c r="CV29" s="617"/>
      <c r="CW29" s="617"/>
      <c r="CX29" s="622"/>
      <c r="CY29" s="620" t="s">
        <v>129</v>
      </c>
      <c r="CZ29" s="612"/>
      <c r="DA29" s="612"/>
      <c r="DB29" s="612"/>
      <c r="DC29" s="612"/>
      <c r="DD29" s="612"/>
      <c r="DE29" s="612"/>
      <c r="DF29" s="612"/>
      <c r="DG29" s="612"/>
      <c r="DH29" s="612"/>
      <c r="DI29" s="612"/>
      <c r="DJ29" s="612"/>
      <c r="DK29" s="613"/>
      <c r="DL29" s="620" t="s">
        <v>129</v>
      </c>
      <c r="DM29" s="612"/>
      <c r="DN29" s="612"/>
      <c r="DO29" s="612"/>
      <c r="DP29" s="612"/>
      <c r="DQ29" s="612"/>
      <c r="DR29" s="612"/>
      <c r="DS29" s="612"/>
      <c r="DT29" s="612"/>
      <c r="DU29" s="612"/>
      <c r="DV29" s="612"/>
      <c r="DW29" s="612"/>
      <c r="DX29" s="621"/>
    </row>
    <row r="30" spans="2:128" ht="11.25" customHeight="1" x14ac:dyDescent="0.15">
      <c r="B30" s="608" t="s">
        <v>278</v>
      </c>
      <c r="C30" s="609"/>
      <c r="D30" s="609"/>
      <c r="E30" s="609"/>
      <c r="F30" s="609"/>
      <c r="G30" s="609"/>
      <c r="H30" s="609"/>
      <c r="I30" s="609"/>
      <c r="J30" s="609"/>
      <c r="K30" s="609"/>
      <c r="L30" s="609"/>
      <c r="M30" s="609"/>
      <c r="N30" s="609"/>
      <c r="O30" s="609"/>
      <c r="P30" s="609"/>
      <c r="Q30" s="610"/>
      <c r="R30" s="611" t="s">
        <v>129</v>
      </c>
      <c r="S30" s="612"/>
      <c r="T30" s="612"/>
      <c r="U30" s="612"/>
      <c r="V30" s="612"/>
      <c r="W30" s="612"/>
      <c r="X30" s="612"/>
      <c r="Y30" s="613"/>
      <c r="Z30" s="616" t="s">
        <v>215</v>
      </c>
      <c r="AA30" s="617"/>
      <c r="AB30" s="617"/>
      <c r="AC30" s="622"/>
      <c r="AD30" s="620" t="s">
        <v>140</v>
      </c>
      <c r="AE30" s="612"/>
      <c r="AF30" s="612"/>
      <c r="AG30" s="612"/>
      <c r="AH30" s="612"/>
      <c r="AI30" s="612"/>
      <c r="AJ30" s="612"/>
      <c r="AK30" s="613"/>
      <c r="AL30" s="616" t="s">
        <v>140</v>
      </c>
      <c r="AM30" s="617"/>
      <c r="AN30" s="617"/>
      <c r="AO30" s="618"/>
      <c r="AP30" s="623" t="s">
        <v>279</v>
      </c>
      <c r="AQ30" s="624"/>
      <c r="AR30" s="624"/>
      <c r="AS30" s="624"/>
      <c r="AT30" s="624"/>
      <c r="AU30" s="624"/>
      <c r="AV30" s="624"/>
      <c r="AW30" s="624"/>
      <c r="AX30" s="624"/>
      <c r="AY30" s="624"/>
      <c r="AZ30" s="624"/>
      <c r="BA30" s="624"/>
      <c r="BB30" s="624"/>
      <c r="BC30" s="625"/>
      <c r="BD30" s="611">
        <v>11796</v>
      </c>
      <c r="BE30" s="612"/>
      <c r="BF30" s="612"/>
      <c r="BG30" s="612"/>
      <c r="BH30" s="612"/>
      <c r="BI30" s="612"/>
      <c r="BJ30" s="612"/>
      <c r="BK30" s="613"/>
      <c r="BL30" s="614">
        <v>0</v>
      </c>
      <c r="BM30" s="614"/>
      <c r="BN30" s="614"/>
      <c r="BO30" s="614"/>
      <c r="BP30" s="615" t="s">
        <v>215</v>
      </c>
      <c r="BQ30" s="615"/>
      <c r="BR30" s="615"/>
      <c r="BS30" s="615"/>
      <c r="BT30" s="615"/>
      <c r="BU30" s="615"/>
      <c r="BV30" s="615"/>
      <c r="BW30" s="619"/>
      <c r="BY30" s="623" t="s">
        <v>280</v>
      </c>
      <c r="BZ30" s="626"/>
      <c r="CA30" s="626"/>
      <c r="CB30" s="626"/>
      <c r="CC30" s="626"/>
      <c r="CD30" s="626"/>
      <c r="CE30" s="626"/>
      <c r="CF30" s="626"/>
      <c r="CG30" s="626"/>
      <c r="CH30" s="626"/>
      <c r="CI30" s="626"/>
      <c r="CJ30" s="626"/>
      <c r="CK30" s="626"/>
      <c r="CL30" s="625"/>
      <c r="CM30" s="611">
        <v>85145</v>
      </c>
      <c r="CN30" s="612"/>
      <c r="CO30" s="612"/>
      <c r="CP30" s="612"/>
      <c r="CQ30" s="612"/>
      <c r="CR30" s="612"/>
      <c r="CS30" s="612"/>
      <c r="CT30" s="613"/>
      <c r="CU30" s="616">
        <v>0</v>
      </c>
      <c r="CV30" s="617"/>
      <c r="CW30" s="617"/>
      <c r="CX30" s="622"/>
      <c r="CY30" s="620" t="s">
        <v>215</v>
      </c>
      <c r="CZ30" s="612"/>
      <c r="DA30" s="612"/>
      <c r="DB30" s="612"/>
      <c r="DC30" s="612"/>
      <c r="DD30" s="612"/>
      <c r="DE30" s="612"/>
      <c r="DF30" s="612"/>
      <c r="DG30" s="612"/>
      <c r="DH30" s="612"/>
      <c r="DI30" s="612"/>
      <c r="DJ30" s="612"/>
      <c r="DK30" s="613"/>
      <c r="DL30" s="620">
        <v>85145</v>
      </c>
      <c r="DM30" s="612"/>
      <c r="DN30" s="612"/>
      <c r="DO30" s="612"/>
      <c r="DP30" s="612"/>
      <c r="DQ30" s="612"/>
      <c r="DR30" s="612"/>
      <c r="DS30" s="612"/>
      <c r="DT30" s="612"/>
      <c r="DU30" s="612"/>
      <c r="DV30" s="612"/>
      <c r="DW30" s="612"/>
      <c r="DX30" s="621"/>
    </row>
    <row r="31" spans="2:128" ht="11.25" customHeight="1" x14ac:dyDescent="0.15">
      <c r="B31" s="608" t="s">
        <v>281</v>
      </c>
      <c r="C31" s="609"/>
      <c r="D31" s="609"/>
      <c r="E31" s="609"/>
      <c r="F31" s="609"/>
      <c r="G31" s="609"/>
      <c r="H31" s="609"/>
      <c r="I31" s="609"/>
      <c r="J31" s="609"/>
      <c r="K31" s="609"/>
      <c r="L31" s="609"/>
      <c r="M31" s="609"/>
      <c r="N31" s="609"/>
      <c r="O31" s="609"/>
      <c r="P31" s="609"/>
      <c r="Q31" s="610"/>
      <c r="R31" s="611">
        <v>2130175</v>
      </c>
      <c r="S31" s="612"/>
      <c r="T31" s="612"/>
      <c r="U31" s="612"/>
      <c r="V31" s="612"/>
      <c r="W31" s="612"/>
      <c r="X31" s="612"/>
      <c r="Y31" s="613"/>
      <c r="Z31" s="616">
        <v>0.4</v>
      </c>
      <c r="AA31" s="617"/>
      <c r="AB31" s="617"/>
      <c r="AC31" s="622"/>
      <c r="AD31" s="620">
        <v>664820</v>
      </c>
      <c r="AE31" s="612"/>
      <c r="AF31" s="612"/>
      <c r="AG31" s="612"/>
      <c r="AH31" s="612"/>
      <c r="AI31" s="612"/>
      <c r="AJ31" s="612"/>
      <c r="AK31" s="613"/>
      <c r="AL31" s="616">
        <v>0.3</v>
      </c>
      <c r="AM31" s="617"/>
      <c r="AN31" s="617"/>
      <c r="AO31" s="618"/>
      <c r="AP31" s="623" t="s">
        <v>282</v>
      </c>
      <c r="AQ31" s="624"/>
      <c r="AR31" s="624"/>
      <c r="AS31" s="624"/>
      <c r="AT31" s="624"/>
      <c r="AU31" s="624"/>
      <c r="AV31" s="624"/>
      <c r="AW31" s="624"/>
      <c r="AX31" s="624"/>
      <c r="AY31" s="624"/>
      <c r="AZ31" s="624"/>
      <c r="BA31" s="624"/>
      <c r="BB31" s="624"/>
      <c r="BC31" s="625"/>
      <c r="BD31" s="611">
        <v>176611</v>
      </c>
      <c r="BE31" s="612"/>
      <c r="BF31" s="612"/>
      <c r="BG31" s="612"/>
      <c r="BH31" s="612"/>
      <c r="BI31" s="612"/>
      <c r="BJ31" s="612"/>
      <c r="BK31" s="613"/>
      <c r="BL31" s="614">
        <v>0.2</v>
      </c>
      <c r="BM31" s="614"/>
      <c r="BN31" s="614"/>
      <c r="BO31" s="614"/>
      <c r="BP31" s="615" t="s">
        <v>215</v>
      </c>
      <c r="BQ31" s="615"/>
      <c r="BR31" s="615"/>
      <c r="BS31" s="615"/>
      <c r="BT31" s="615"/>
      <c r="BU31" s="615"/>
      <c r="BV31" s="615"/>
      <c r="BW31" s="619"/>
      <c r="BY31" s="608" t="s">
        <v>283</v>
      </c>
      <c r="BZ31" s="609"/>
      <c r="CA31" s="609"/>
      <c r="CB31" s="609"/>
      <c r="CC31" s="609"/>
      <c r="CD31" s="609"/>
      <c r="CE31" s="609"/>
      <c r="CF31" s="609"/>
      <c r="CG31" s="609"/>
      <c r="CH31" s="609"/>
      <c r="CI31" s="609"/>
      <c r="CJ31" s="609"/>
      <c r="CK31" s="609"/>
      <c r="CL31" s="610"/>
      <c r="CM31" s="611" t="s">
        <v>129</v>
      </c>
      <c r="CN31" s="612"/>
      <c r="CO31" s="612"/>
      <c r="CP31" s="612"/>
      <c r="CQ31" s="612"/>
      <c r="CR31" s="612"/>
      <c r="CS31" s="612"/>
      <c r="CT31" s="613"/>
      <c r="CU31" s="616" t="s">
        <v>215</v>
      </c>
      <c r="CV31" s="617"/>
      <c r="CW31" s="617"/>
      <c r="CX31" s="622"/>
      <c r="CY31" s="620" t="s">
        <v>129</v>
      </c>
      <c r="CZ31" s="612"/>
      <c r="DA31" s="612"/>
      <c r="DB31" s="612"/>
      <c r="DC31" s="612"/>
      <c r="DD31" s="612"/>
      <c r="DE31" s="612"/>
      <c r="DF31" s="612"/>
      <c r="DG31" s="612"/>
      <c r="DH31" s="612"/>
      <c r="DI31" s="612"/>
      <c r="DJ31" s="612"/>
      <c r="DK31" s="613"/>
      <c r="DL31" s="620" t="s">
        <v>129</v>
      </c>
      <c r="DM31" s="612"/>
      <c r="DN31" s="612"/>
      <c r="DO31" s="612"/>
      <c r="DP31" s="612"/>
      <c r="DQ31" s="612"/>
      <c r="DR31" s="612"/>
      <c r="DS31" s="612"/>
      <c r="DT31" s="612"/>
      <c r="DU31" s="612"/>
      <c r="DV31" s="612"/>
      <c r="DW31" s="612"/>
      <c r="DX31" s="621"/>
    </row>
    <row r="32" spans="2:128" ht="11.25" customHeight="1" x14ac:dyDescent="0.15">
      <c r="B32" s="608" t="s">
        <v>284</v>
      </c>
      <c r="C32" s="609"/>
      <c r="D32" s="609"/>
      <c r="E32" s="609"/>
      <c r="F32" s="609"/>
      <c r="G32" s="609"/>
      <c r="H32" s="609"/>
      <c r="I32" s="609"/>
      <c r="J32" s="609"/>
      <c r="K32" s="609"/>
      <c r="L32" s="609"/>
      <c r="M32" s="609"/>
      <c r="N32" s="609"/>
      <c r="O32" s="609"/>
      <c r="P32" s="609"/>
      <c r="Q32" s="610"/>
      <c r="R32" s="611">
        <v>74905</v>
      </c>
      <c r="S32" s="612"/>
      <c r="T32" s="612"/>
      <c r="U32" s="612"/>
      <c r="V32" s="612"/>
      <c r="W32" s="612"/>
      <c r="X32" s="612"/>
      <c r="Y32" s="613"/>
      <c r="Z32" s="616">
        <v>0</v>
      </c>
      <c r="AA32" s="617"/>
      <c r="AB32" s="617"/>
      <c r="AC32" s="622"/>
      <c r="AD32" s="620" t="s">
        <v>140</v>
      </c>
      <c r="AE32" s="612"/>
      <c r="AF32" s="612"/>
      <c r="AG32" s="612"/>
      <c r="AH32" s="612"/>
      <c r="AI32" s="612"/>
      <c r="AJ32" s="612"/>
      <c r="AK32" s="613"/>
      <c r="AL32" s="616" t="s">
        <v>215</v>
      </c>
      <c r="AM32" s="617"/>
      <c r="AN32" s="617"/>
      <c r="AO32" s="618"/>
      <c r="AP32" s="623" t="s">
        <v>285</v>
      </c>
      <c r="AQ32" s="624"/>
      <c r="AR32" s="624"/>
      <c r="AS32" s="624"/>
      <c r="AT32" s="624"/>
      <c r="AU32" s="624"/>
      <c r="AV32" s="624"/>
      <c r="AW32" s="624"/>
      <c r="AX32" s="624"/>
      <c r="AY32" s="624"/>
      <c r="AZ32" s="624"/>
      <c r="BA32" s="624"/>
      <c r="BB32" s="624"/>
      <c r="BC32" s="625"/>
      <c r="BD32" s="611" t="s">
        <v>129</v>
      </c>
      <c r="BE32" s="612"/>
      <c r="BF32" s="612"/>
      <c r="BG32" s="612"/>
      <c r="BH32" s="612"/>
      <c r="BI32" s="612"/>
      <c r="BJ32" s="612"/>
      <c r="BK32" s="613"/>
      <c r="BL32" s="614" t="s">
        <v>215</v>
      </c>
      <c r="BM32" s="614"/>
      <c r="BN32" s="614"/>
      <c r="BO32" s="614"/>
      <c r="BP32" s="615" t="s">
        <v>129</v>
      </c>
      <c r="BQ32" s="615"/>
      <c r="BR32" s="615"/>
      <c r="BS32" s="615"/>
      <c r="BT32" s="615"/>
      <c r="BU32" s="615"/>
      <c r="BV32" s="615"/>
      <c r="BW32" s="619"/>
      <c r="BY32" s="627" t="s">
        <v>286</v>
      </c>
      <c r="BZ32" s="628"/>
      <c r="CA32" s="628"/>
      <c r="CB32" s="628"/>
      <c r="CC32" s="628"/>
      <c r="CD32" s="628"/>
      <c r="CE32" s="628"/>
      <c r="CF32" s="628"/>
      <c r="CG32" s="628"/>
      <c r="CH32" s="628"/>
      <c r="CI32" s="628"/>
      <c r="CJ32" s="628"/>
      <c r="CK32" s="628"/>
      <c r="CL32" s="629"/>
      <c r="CM32" s="611">
        <v>464501474</v>
      </c>
      <c r="CN32" s="612"/>
      <c r="CO32" s="612"/>
      <c r="CP32" s="612"/>
      <c r="CQ32" s="612"/>
      <c r="CR32" s="612"/>
      <c r="CS32" s="612"/>
      <c r="CT32" s="613"/>
      <c r="CU32" s="633">
        <v>100</v>
      </c>
      <c r="CV32" s="634"/>
      <c r="CW32" s="634"/>
      <c r="CX32" s="635"/>
      <c r="CY32" s="620">
        <v>103763205</v>
      </c>
      <c r="CZ32" s="612"/>
      <c r="DA32" s="612"/>
      <c r="DB32" s="612"/>
      <c r="DC32" s="612"/>
      <c r="DD32" s="612"/>
      <c r="DE32" s="612"/>
      <c r="DF32" s="612"/>
      <c r="DG32" s="612"/>
      <c r="DH32" s="612"/>
      <c r="DI32" s="612"/>
      <c r="DJ32" s="612"/>
      <c r="DK32" s="613"/>
      <c r="DL32" s="620">
        <v>306549977</v>
      </c>
      <c r="DM32" s="612"/>
      <c r="DN32" s="612"/>
      <c r="DO32" s="612"/>
      <c r="DP32" s="612"/>
      <c r="DQ32" s="612"/>
      <c r="DR32" s="612"/>
      <c r="DS32" s="612"/>
      <c r="DT32" s="612"/>
      <c r="DU32" s="612"/>
      <c r="DV32" s="612"/>
      <c r="DW32" s="612"/>
      <c r="DX32" s="621"/>
    </row>
    <row r="33" spans="2:128" ht="11.25" customHeight="1" x14ac:dyDescent="0.15">
      <c r="B33" s="608" t="s">
        <v>287</v>
      </c>
      <c r="C33" s="609"/>
      <c r="D33" s="609"/>
      <c r="E33" s="609"/>
      <c r="F33" s="609"/>
      <c r="G33" s="609"/>
      <c r="H33" s="609"/>
      <c r="I33" s="609"/>
      <c r="J33" s="609"/>
      <c r="K33" s="609"/>
      <c r="L33" s="609"/>
      <c r="M33" s="609"/>
      <c r="N33" s="609"/>
      <c r="O33" s="609"/>
      <c r="P33" s="609"/>
      <c r="Q33" s="610"/>
      <c r="R33" s="611">
        <v>12913430</v>
      </c>
      <c r="S33" s="612"/>
      <c r="T33" s="612"/>
      <c r="U33" s="612"/>
      <c r="V33" s="612"/>
      <c r="W33" s="612"/>
      <c r="X33" s="612"/>
      <c r="Y33" s="613"/>
      <c r="Z33" s="616">
        <v>2.7</v>
      </c>
      <c r="AA33" s="617"/>
      <c r="AB33" s="617"/>
      <c r="AC33" s="622"/>
      <c r="AD33" s="620" t="s">
        <v>129</v>
      </c>
      <c r="AE33" s="612"/>
      <c r="AF33" s="612"/>
      <c r="AG33" s="612"/>
      <c r="AH33" s="612"/>
      <c r="AI33" s="612"/>
      <c r="AJ33" s="612"/>
      <c r="AK33" s="613"/>
      <c r="AL33" s="616" t="s">
        <v>129</v>
      </c>
      <c r="AM33" s="617"/>
      <c r="AN33" s="617"/>
      <c r="AO33" s="618"/>
      <c r="AP33" s="608" t="s">
        <v>157</v>
      </c>
      <c r="AQ33" s="609"/>
      <c r="AR33" s="609"/>
      <c r="AS33" s="609"/>
      <c r="AT33" s="609"/>
      <c r="AU33" s="609"/>
      <c r="AV33" s="609"/>
      <c r="AW33" s="609"/>
      <c r="AX33" s="609"/>
      <c r="AY33" s="609"/>
      <c r="AZ33" s="609"/>
      <c r="BA33" s="609"/>
      <c r="BB33" s="609"/>
      <c r="BC33" s="610"/>
      <c r="BD33" s="611">
        <v>82303262</v>
      </c>
      <c r="BE33" s="612"/>
      <c r="BF33" s="612"/>
      <c r="BG33" s="612"/>
      <c r="BH33" s="612"/>
      <c r="BI33" s="612"/>
      <c r="BJ33" s="612"/>
      <c r="BK33" s="613"/>
      <c r="BL33" s="614">
        <v>100</v>
      </c>
      <c r="BM33" s="614"/>
      <c r="BN33" s="614"/>
      <c r="BO33" s="614"/>
      <c r="BP33" s="615">
        <v>577330</v>
      </c>
      <c r="BQ33" s="615"/>
      <c r="BR33" s="615"/>
      <c r="BS33" s="615"/>
      <c r="BT33" s="615"/>
      <c r="BU33" s="615"/>
      <c r="BV33" s="615"/>
      <c r="BW33" s="619"/>
      <c r="BY33" s="593" t="s">
        <v>288</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15">
      <c r="B34" s="608" t="s">
        <v>289</v>
      </c>
      <c r="C34" s="609"/>
      <c r="D34" s="609"/>
      <c r="E34" s="609"/>
      <c r="F34" s="609"/>
      <c r="G34" s="609"/>
      <c r="H34" s="609"/>
      <c r="I34" s="609"/>
      <c r="J34" s="609"/>
      <c r="K34" s="609"/>
      <c r="L34" s="609"/>
      <c r="M34" s="609"/>
      <c r="N34" s="609"/>
      <c r="O34" s="609"/>
      <c r="P34" s="609"/>
      <c r="Q34" s="610"/>
      <c r="R34" s="611">
        <v>20677974</v>
      </c>
      <c r="S34" s="612"/>
      <c r="T34" s="612"/>
      <c r="U34" s="612"/>
      <c r="V34" s="612"/>
      <c r="W34" s="612"/>
      <c r="X34" s="612"/>
      <c r="Y34" s="613"/>
      <c r="Z34" s="616">
        <v>4.2</v>
      </c>
      <c r="AA34" s="617"/>
      <c r="AB34" s="617"/>
      <c r="AC34" s="622"/>
      <c r="AD34" s="620" t="s">
        <v>129</v>
      </c>
      <c r="AE34" s="612"/>
      <c r="AF34" s="612"/>
      <c r="AG34" s="612"/>
      <c r="AH34" s="612"/>
      <c r="AI34" s="612"/>
      <c r="AJ34" s="612"/>
      <c r="AK34" s="613"/>
      <c r="AL34" s="616" t="s">
        <v>129</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196</v>
      </c>
      <c r="BZ34" s="594"/>
      <c r="CA34" s="594"/>
      <c r="CB34" s="594"/>
      <c r="CC34" s="594"/>
      <c r="CD34" s="594"/>
      <c r="CE34" s="594"/>
      <c r="CF34" s="594"/>
      <c r="CG34" s="594"/>
      <c r="CH34" s="594"/>
      <c r="CI34" s="594"/>
      <c r="CJ34" s="594"/>
      <c r="CK34" s="594"/>
      <c r="CL34" s="595"/>
      <c r="CM34" s="593" t="s">
        <v>290</v>
      </c>
      <c r="CN34" s="594"/>
      <c r="CO34" s="594"/>
      <c r="CP34" s="594"/>
      <c r="CQ34" s="594"/>
      <c r="CR34" s="594"/>
      <c r="CS34" s="594"/>
      <c r="CT34" s="595"/>
      <c r="CU34" s="593" t="s">
        <v>291</v>
      </c>
      <c r="CV34" s="594"/>
      <c r="CW34" s="594"/>
      <c r="CX34" s="595"/>
      <c r="CY34" s="593" t="s">
        <v>292</v>
      </c>
      <c r="CZ34" s="594"/>
      <c r="DA34" s="594"/>
      <c r="DB34" s="594"/>
      <c r="DC34" s="594"/>
      <c r="DD34" s="594"/>
      <c r="DE34" s="594"/>
      <c r="DF34" s="595"/>
      <c r="DG34" s="630" t="s">
        <v>293</v>
      </c>
      <c r="DH34" s="631"/>
      <c r="DI34" s="631"/>
      <c r="DJ34" s="631"/>
      <c r="DK34" s="631"/>
      <c r="DL34" s="631"/>
      <c r="DM34" s="631"/>
      <c r="DN34" s="631"/>
      <c r="DO34" s="631"/>
      <c r="DP34" s="631"/>
      <c r="DQ34" s="632"/>
      <c r="DR34" s="593" t="s">
        <v>294</v>
      </c>
      <c r="DS34" s="594"/>
      <c r="DT34" s="594"/>
      <c r="DU34" s="594"/>
      <c r="DV34" s="594"/>
      <c r="DW34" s="594"/>
      <c r="DX34" s="595"/>
    </row>
    <row r="35" spans="2:128" ht="11.25" customHeight="1" x14ac:dyDescent="0.15">
      <c r="B35" s="608" t="s">
        <v>295</v>
      </c>
      <c r="C35" s="609"/>
      <c r="D35" s="609"/>
      <c r="E35" s="609"/>
      <c r="F35" s="609"/>
      <c r="G35" s="609"/>
      <c r="H35" s="609"/>
      <c r="I35" s="609"/>
      <c r="J35" s="609"/>
      <c r="K35" s="609"/>
      <c r="L35" s="609"/>
      <c r="M35" s="609"/>
      <c r="N35" s="609"/>
      <c r="O35" s="609"/>
      <c r="P35" s="609"/>
      <c r="Q35" s="610"/>
      <c r="R35" s="611">
        <v>29092966</v>
      </c>
      <c r="S35" s="612"/>
      <c r="T35" s="612"/>
      <c r="U35" s="612"/>
      <c r="V35" s="612"/>
      <c r="W35" s="612"/>
      <c r="X35" s="612"/>
      <c r="Y35" s="613"/>
      <c r="Z35" s="616">
        <v>6</v>
      </c>
      <c r="AA35" s="617"/>
      <c r="AB35" s="617"/>
      <c r="AC35" s="622"/>
      <c r="AD35" s="620">
        <v>9932</v>
      </c>
      <c r="AE35" s="612"/>
      <c r="AF35" s="612"/>
      <c r="AG35" s="612"/>
      <c r="AH35" s="612"/>
      <c r="AI35" s="612"/>
      <c r="AJ35" s="612"/>
      <c r="AK35" s="613"/>
      <c r="AL35" s="616">
        <v>0</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296</v>
      </c>
      <c r="BZ35" s="598"/>
      <c r="CA35" s="598"/>
      <c r="CB35" s="598"/>
      <c r="CC35" s="598"/>
      <c r="CD35" s="598"/>
      <c r="CE35" s="598"/>
      <c r="CF35" s="598"/>
      <c r="CG35" s="598"/>
      <c r="CH35" s="598"/>
      <c r="CI35" s="598"/>
      <c r="CJ35" s="598"/>
      <c r="CK35" s="598"/>
      <c r="CL35" s="599"/>
      <c r="CM35" s="600">
        <v>209528055</v>
      </c>
      <c r="CN35" s="601"/>
      <c r="CO35" s="601"/>
      <c r="CP35" s="601"/>
      <c r="CQ35" s="601"/>
      <c r="CR35" s="601"/>
      <c r="CS35" s="601"/>
      <c r="CT35" s="602"/>
      <c r="CU35" s="605">
        <v>45.1</v>
      </c>
      <c r="CV35" s="606"/>
      <c r="CW35" s="606"/>
      <c r="CX35" s="641"/>
      <c r="CY35" s="642">
        <v>189609245</v>
      </c>
      <c r="CZ35" s="601"/>
      <c r="DA35" s="601"/>
      <c r="DB35" s="601"/>
      <c r="DC35" s="601"/>
      <c r="DD35" s="601"/>
      <c r="DE35" s="601"/>
      <c r="DF35" s="602"/>
      <c r="DG35" s="642">
        <v>182076613</v>
      </c>
      <c r="DH35" s="601"/>
      <c r="DI35" s="601"/>
      <c r="DJ35" s="601"/>
      <c r="DK35" s="601"/>
      <c r="DL35" s="601"/>
      <c r="DM35" s="601"/>
      <c r="DN35" s="601"/>
      <c r="DO35" s="601"/>
      <c r="DP35" s="601"/>
      <c r="DQ35" s="602"/>
      <c r="DR35" s="605">
        <v>65.599999999999994</v>
      </c>
      <c r="DS35" s="606"/>
      <c r="DT35" s="606"/>
      <c r="DU35" s="606"/>
      <c r="DV35" s="606"/>
      <c r="DW35" s="606"/>
      <c r="DX35" s="607"/>
    </row>
    <row r="36" spans="2:128" ht="11.25" customHeight="1" x14ac:dyDescent="0.15">
      <c r="B36" s="608" t="s">
        <v>297</v>
      </c>
      <c r="C36" s="609"/>
      <c r="D36" s="609"/>
      <c r="E36" s="609"/>
      <c r="F36" s="609"/>
      <c r="G36" s="609"/>
      <c r="H36" s="609"/>
      <c r="I36" s="609"/>
      <c r="J36" s="609"/>
      <c r="K36" s="609"/>
      <c r="L36" s="609"/>
      <c r="M36" s="609"/>
      <c r="N36" s="609"/>
      <c r="O36" s="609"/>
      <c r="P36" s="609"/>
      <c r="Q36" s="610"/>
      <c r="R36" s="611">
        <v>60153929</v>
      </c>
      <c r="S36" s="612"/>
      <c r="T36" s="612"/>
      <c r="U36" s="612"/>
      <c r="V36" s="612"/>
      <c r="W36" s="612"/>
      <c r="X36" s="612"/>
      <c r="Y36" s="613"/>
      <c r="Z36" s="616">
        <v>12.3</v>
      </c>
      <c r="AA36" s="617"/>
      <c r="AB36" s="617"/>
      <c r="AC36" s="622"/>
      <c r="AD36" s="620" t="s">
        <v>215</v>
      </c>
      <c r="AE36" s="612"/>
      <c r="AF36" s="612"/>
      <c r="AG36" s="612"/>
      <c r="AH36" s="612"/>
      <c r="AI36" s="612"/>
      <c r="AJ36" s="612"/>
      <c r="AK36" s="613"/>
      <c r="AL36" s="616" t="s">
        <v>129</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298</v>
      </c>
      <c r="BZ36" s="609"/>
      <c r="CA36" s="609"/>
      <c r="CB36" s="609"/>
      <c r="CC36" s="609"/>
      <c r="CD36" s="609"/>
      <c r="CE36" s="609"/>
      <c r="CF36" s="609"/>
      <c r="CG36" s="609"/>
      <c r="CH36" s="609"/>
      <c r="CI36" s="609"/>
      <c r="CJ36" s="609"/>
      <c r="CK36" s="609"/>
      <c r="CL36" s="610"/>
      <c r="CM36" s="611">
        <v>117980525</v>
      </c>
      <c r="CN36" s="636"/>
      <c r="CO36" s="636"/>
      <c r="CP36" s="636"/>
      <c r="CQ36" s="636"/>
      <c r="CR36" s="636"/>
      <c r="CS36" s="636"/>
      <c r="CT36" s="637"/>
      <c r="CU36" s="616">
        <v>25.4</v>
      </c>
      <c r="CV36" s="638"/>
      <c r="CW36" s="638"/>
      <c r="CX36" s="639"/>
      <c r="CY36" s="620">
        <v>102630273</v>
      </c>
      <c r="CZ36" s="636"/>
      <c r="DA36" s="636"/>
      <c r="DB36" s="636"/>
      <c r="DC36" s="636"/>
      <c r="DD36" s="636"/>
      <c r="DE36" s="636"/>
      <c r="DF36" s="637"/>
      <c r="DG36" s="620">
        <v>100331779</v>
      </c>
      <c r="DH36" s="636"/>
      <c r="DI36" s="636"/>
      <c r="DJ36" s="636"/>
      <c r="DK36" s="636"/>
      <c r="DL36" s="636"/>
      <c r="DM36" s="636"/>
      <c r="DN36" s="636"/>
      <c r="DO36" s="636"/>
      <c r="DP36" s="636"/>
      <c r="DQ36" s="637"/>
      <c r="DR36" s="616">
        <v>36.200000000000003</v>
      </c>
      <c r="DS36" s="638"/>
      <c r="DT36" s="638"/>
      <c r="DU36" s="638"/>
      <c r="DV36" s="638"/>
      <c r="DW36" s="638"/>
      <c r="DX36" s="640"/>
    </row>
    <row r="37" spans="2:128" ht="11.25" customHeight="1" x14ac:dyDescent="0.15">
      <c r="B37" s="608" t="s">
        <v>299</v>
      </c>
      <c r="C37" s="609"/>
      <c r="D37" s="609"/>
      <c r="E37" s="609"/>
      <c r="F37" s="609"/>
      <c r="G37" s="609"/>
      <c r="H37" s="609"/>
      <c r="I37" s="609"/>
      <c r="J37" s="609"/>
      <c r="K37" s="609"/>
      <c r="L37" s="609"/>
      <c r="M37" s="609"/>
      <c r="N37" s="609"/>
      <c r="O37" s="609"/>
      <c r="P37" s="609"/>
      <c r="Q37" s="610"/>
      <c r="R37" s="611" t="s">
        <v>129</v>
      </c>
      <c r="S37" s="612"/>
      <c r="T37" s="612"/>
      <c r="U37" s="612"/>
      <c r="V37" s="612"/>
      <c r="W37" s="612"/>
      <c r="X37" s="612"/>
      <c r="Y37" s="613"/>
      <c r="Z37" s="616" t="s">
        <v>140</v>
      </c>
      <c r="AA37" s="617"/>
      <c r="AB37" s="617"/>
      <c r="AC37" s="622"/>
      <c r="AD37" s="620" t="s">
        <v>129</v>
      </c>
      <c r="AE37" s="612"/>
      <c r="AF37" s="612"/>
      <c r="AG37" s="612"/>
      <c r="AH37" s="612"/>
      <c r="AI37" s="612"/>
      <c r="AJ37" s="612"/>
      <c r="AK37" s="613"/>
      <c r="AL37" s="616" t="s">
        <v>129</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300</v>
      </c>
      <c r="BZ37" s="609"/>
      <c r="CA37" s="609"/>
      <c r="CB37" s="609"/>
      <c r="CC37" s="609"/>
      <c r="CD37" s="609"/>
      <c r="CE37" s="609"/>
      <c r="CF37" s="609"/>
      <c r="CG37" s="609"/>
      <c r="CH37" s="609"/>
      <c r="CI37" s="609"/>
      <c r="CJ37" s="609"/>
      <c r="CK37" s="609"/>
      <c r="CL37" s="610"/>
      <c r="CM37" s="611">
        <v>83693436</v>
      </c>
      <c r="CN37" s="612"/>
      <c r="CO37" s="612"/>
      <c r="CP37" s="612"/>
      <c r="CQ37" s="612"/>
      <c r="CR37" s="612"/>
      <c r="CS37" s="612"/>
      <c r="CT37" s="613"/>
      <c r="CU37" s="616">
        <v>18</v>
      </c>
      <c r="CV37" s="638"/>
      <c r="CW37" s="638"/>
      <c r="CX37" s="639"/>
      <c r="CY37" s="620">
        <v>71533925</v>
      </c>
      <c r="CZ37" s="636"/>
      <c r="DA37" s="636"/>
      <c r="DB37" s="636"/>
      <c r="DC37" s="636"/>
      <c r="DD37" s="636"/>
      <c r="DE37" s="636"/>
      <c r="DF37" s="637"/>
      <c r="DG37" s="620">
        <v>71392810</v>
      </c>
      <c r="DH37" s="636"/>
      <c r="DI37" s="636"/>
      <c r="DJ37" s="636"/>
      <c r="DK37" s="636"/>
      <c r="DL37" s="636"/>
      <c r="DM37" s="636"/>
      <c r="DN37" s="636"/>
      <c r="DO37" s="636"/>
      <c r="DP37" s="636"/>
      <c r="DQ37" s="637"/>
      <c r="DR37" s="616">
        <v>25.7</v>
      </c>
      <c r="DS37" s="638"/>
      <c r="DT37" s="638"/>
      <c r="DU37" s="638"/>
      <c r="DV37" s="638"/>
      <c r="DW37" s="638"/>
      <c r="DX37" s="640"/>
    </row>
    <row r="38" spans="2:128" ht="11.25" customHeight="1" x14ac:dyDescent="0.15">
      <c r="B38" s="608" t="s">
        <v>301</v>
      </c>
      <c r="C38" s="609"/>
      <c r="D38" s="609"/>
      <c r="E38" s="609"/>
      <c r="F38" s="609"/>
      <c r="G38" s="609"/>
      <c r="H38" s="609"/>
      <c r="I38" s="609"/>
      <c r="J38" s="609"/>
      <c r="K38" s="609"/>
      <c r="L38" s="609"/>
      <c r="M38" s="609"/>
      <c r="N38" s="609"/>
      <c r="O38" s="609"/>
      <c r="P38" s="609"/>
      <c r="Q38" s="610"/>
      <c r="R38" s="611">
        <v>14941129</v>
      </c>
      <c r="S38" s="612"/>
      <c r="T38" s="612"/>
      <c r="U38" s="612"/>
      <c r="V38" s="612"/>
      <c r="W38" s="612"/>
      <c r="X38" s="612"/>
      <c r="Y38" s="613"/>
      <c r="Z38" s="616">
        <v>3.1</v>
      </c>
      <c r="AA38" s="617"/>
      <c r="AB38" s="617"/>
      <c r="AC38" s="622"/>
      <c r="AD38" s="620" t="s">
        <v>129</v>
      </c>
      <c r="AE38" s="612"/>
      <c r="AF38" s="612"/>
      <c r="AG38" s="612"/>
      <c r="AH38" s="612"/>
      <c r="AI38" s="612"/>
      <c r="AJ38" s="612"/>
      <c r="AK38" s="613"/>
      <c r="AL38" s="616" t="s">
        <v>129</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302</v>
      </c>
      <c r="BZ38" s="609"/>
      <c r="CA38" s="609"/>
      <c r="CB38" s="609"/>
      <c r="CC38" s="609"/>
      <c r="CD38" s="609"/>
      <c r="CE38" s="609"/>
      <c r="CF38" s="609"/>
      <c r="CG38" s="609"/>
      <c r="CH38" s="609"/>
      <c r="CI38" s="609"/>
      <c r="CJ38" s="609"/>
      <c r="CK38" s="609"/>
      <c r="CL38" s="610"/>
      <c r="CM38" s="611">
        <v>11407402</v>
      </c>
      <c r="CN38" s="636"/>
      <c r="CO38" s="636"/>
      <c r="CP38" s="636"/>
      <c r="CQ38" s="636"/>
      <c r="CR38" s="636"/>
      <c r="CS38" s="636"/>
      <c r="CT38" s="637"/>
      <c r="CU38" s="616">
        <v>2.5</v>
      </c>
      <c r="CV38" s="638"/>
      <c r="CW38" s="638"/>
      <c r="CX38" s="639"/>
      <c r="CY38" s="620">
        <v>8372612</v>
      </c>
      <c r="CZ38" s="636"/>
      <c r="DA38" s="636"/>
      <c r="DB38" s="636"/>
      <c r="DC38" s="636"/>
      <c r="DD38" s="636"/>
      <c r="DE38" s="636"/>
      <c r="DF38" s="637"/>
      <c r="DG38" s="620">
        <v>8370759</v>
      </c>
      <c r="DH38" s="636"/>
      <c r="DI38" s="636"/>
      <c r="DJ38" s="636"/>
      <c r="DK38" s="636"/>
      <c r="DL38" s="636"/>
      <c r="DM38" s="636"/>
      <c r="DN38" s="636"/>
      <c r="DO38" s="636"/>
      <c r="DP38" s="636"/>
      <c r="DQ38" s="637"/>
      <c r="DR38" s="616">
        <v>3</v>
      </c>
      <c r="DS38" s="638"/>
      <c r="DT38" s="638"/>
      <c r="DU38" s="638"/>
      <c r="DV38" s="638"/>
      <c r="DW38" s="638"/>
      <c r="DX38" s="640"/>
    </row>
    <row r="39" spans="2:128" ht="11.25" customHeight="1" x14ac:dyDescent="0.15">
      <c r="B39" s="627" t="s">
        <v>303</v>
      </c>
      <c r="C39" s="628"/>
      <c r="D39" s="628"/>
      <c r="E39" s="628"/>
      <c r="F39" s="628"/>
      <c r="G39" s="628"/>
      <c r="H39" s="628"/>
      <c r="I39" s="628"/>
      <c r="J39" s="628"/>
      <c r="K39" s="628"/>
      <c r="L39" s="628"/>
      <c r="M39" s="628"/>
      <c r="N39" s="628"/>
      <c r="O39" s="628"/>
      <c r="P39" s="628"/>
      <c r="Q39" s="629"/>
      <c r="R39" s="611">
        <v>487188668</v>
      </c>
      <c r="S39" s="612"/>
      <c r="T39" s="612"/>
      <c r="U39" s="612"/>
      <c r="V39" s="612"/>
      <c r="W39" s="612"/>
      <c r="X39" s="612"/>
      <c r="Y39" s="613"/>
      <c r="Z39" s="614">
        <v>100</v>
      </c>
      <c r="AA39" s="614"/>
      <c r="AB39" s="614"/>
      <c r="AC39" s="614"/>
      <c r="AD39" s="615">
        <v>262551205</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304</v>
      </c>
      <c r="BZ39" s="609"/>
      <c r="CA39" s="609"/>
      <c r="CB39" s="609"/>
      <c r="CC39" s="609"/>
      <c r="CD39" s="609"/>
      <c r="CE39" s="609"/>
      <c r="CF39" s="609"/>
      <c r="CG39" s="609"/>
      <c r="CH39" s="609"/>
      <c r="CI39" s="609"/>
      <c r="CJ39" s="609"/>
      <c r="CK39" s="609"/>
      <c r="CL39" s="610"/>
      <c r="CM39" s="611">
        <v>80140128</v>
      </c>
      <c r="CN39" s="612"/>
      <c r="CO39" s="612"/>
      <c r="CP39" s="612"/>
      <c r="CQ39" s="612"/>
      <c r="CR39" s="612"/>
      <c r="CS39" s="612"/>
      <c r="CT39" s="613"/>
      <c r="CU39" s="616">
        <v>17.3</v>
      </c>
      <c r="CV39" s="638"/>
      <c r="CW39" s="638"/>
      <c r="CX39" s="639"/>
      <c r="CY39" s="620">
        <v>78606360</v>
      </c>
      <c r="CZ39" s="636"/>
      <c r="DA39" s="636"/>
      <c r="DB39" s="636"/>
      <c r="DC39" s="636"/>
      <c r="DD39" s="636"/>
      <c r="DE39" s="636"/>
      <c r="DF39" s="637"/>
      <c r="DG39" s="620">
        <v>73374075</v>
      </c>
      <c r="DH39" s="636"/>
      <c r="DI39" s="636"/>
      <c r="DJ39" s="636"/>
      <c r="DK39" s="636"/>
      <c r="DL39" s="636"/>
      <c r="DM39" s="636"/>
      <c r="DN39" s="636"/>
      <c r="DO39" s="636"/>
      <c r="DP39" s="636"/>
      <c r="DQ39" s="637"/>
      <c r="DR39" s="616">
        <v>26.4</v>
      </c>
      <c r="DS39" s="638"/>
      <c r="DT39" s="638"/>
      <c r="DU39" s="638"/>
      <c r="DV39" s="638"/>
      <c r="DW39" s="638"/>
      <c r="DX39" s="640"/>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305</v>
      </c>
      <c r="BZ40" s="644"/>
      <c r="CA40" s="608" t="s">
        <v>306</v>
      </c>
      <c r="CB40" s="609"/>
      <c r="CC40" s="609"/>
      <c r="CD40" s="609"/>
      <c r="CE40" s="609"/>
      <c r="CF40" s="609"/>
      <c r="CG40" s="609"/>
      <c r="CH40" s="609"/>
      <c r="CI40" s="609"/>
      <c r="CJ40" s="609"/>
      <c r="CK40" s="609"/>
      <c r="CL40" s="610"/>
      <c r="CM40" s="611">
        <v>80137841</v>
      </c>
      <c r="CN40" s="636"/>
      <c r="CO40" s="636"/>
      <c r="CP40" s="636"/>
      <c r="CQ40" s="636"/>
      <c r="CR40" s="636"/>
      <c r="CS40" s="636"/>
      <c r="CT40" s="637"/>
      <c r="CU40" s="616">
        <v>17.3</v>
      </c>
      <c r="CV40" s="638"/>
      <c r="CW40" s="638"/>
      <c r="CX40" s="639"/>
      <c r="CY40" s="620">
        <v>78604073</v>
      </c>
      <c r="CZ40" s="636"/>
      <c r="DA40" s="636"/>
      <c r="DB40" s="636"/>
      <c r="DC40" s="636"/>
      <c r="DD40" s="636"/>
      <c r="DE40" s="636"/>
      <c r="DF40" s="637"/>
      <c r="DG40" s="620">
        <v>73371788</v>
      </c>
      <c r="DH40" s="636"/>
      <c r="DI40" s="636"/>
      <c r="DJ40" s="636"/>
      <c r="DK40" s="636"/>
      <c r="DL40" s="636"/>
      <c r="DM40" s="636"/>
      <c r="DN40" s="636"/>
      <c r="DO40" s="636"/>
      <c r="DP40" s="636"/>
      <c r="DQ40" s="637"/>
      <c r="DR40" s="616">
        <v>26.4</v>
      </c>
      <c r="DS40" s="638"/>
      <c r="DT40" s="638"/>
      <c r="DU40" s="638"/>
      <c r="DV40" s="638"/>
      <c r="DW40" s="638"/>
      <c r="DX40" s="640"/>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307</v>
      </c>
      <c r="CB41" s="609"/>
      <c r="CC41" s="609"/>
      <c r="CD41" s="609"/>
      <c r="CE41" s="609"/>
      <c r="CF41" s="609"/>
      <c r="CG41" s="609"/>
      <c r="CH41" s="609"/>
      <c r="CI41" s="609"/>
      <c r="CJ41" s="609"/>
      <c r="CK41" s="609"/>
      <c r="CL41" s="610"/>
      <c r="CM41" s="611">
        <v>74154466</v>
      </c>
      <c r="CN41" s="612"/>
      <c r="CO41" s="612"/>
      <c r="CP41" s="612"/>
      <c r="CQ41" s="612"/>
      <c r="CR41" s="612"/>
      <c r="CS41" s="612"/>
      <c r="CT41" s="613"/>
      <c r="CU41" s="616">
        <v>16</v>
      </c>
      <c r="CV41" s="638"/>
      <c r="CW41" s="638"/>
      <c r="CX41" s="639"/>
      <c r="CY41" s="620">
        <v>73104345</v>
      </c>
      <c r="CZ41" s="636"/>
      <c r="DA41" s="636"/>
      <c r="DB41" s="636"/>
      <c r="DC41" s="636"/>
      <c r="DD41" s="636"/>
      <c r="DE41" s="636"/>
      <c r="DF41" s="637"/>
      <c r="DG41" s="620">
        <v>67872060</v>
      </c>
      <c r="DH41" s="636"/>
      <c r="DI41" s="636"/>
      <c r="DJ41" s="636"/>
      <c r="DK41" s="636"/>
      <c r="DL41" s="636"/>
      <c r="DM41" s="636"/>
      <c r="DN41" s="636"/>
      <c r="DO41" s="636"/>
      <c r="DP41" s="636"/>
      <c r="DQ41" s="637"/>
      <c r="DR41" s="616">
        <v>24.5</v>
      </c>
      <c r="DS41" s="638"/>
      <c r="DT41" s="638"/>
      <c r="DU41" s="638"/>
      <c r="DV41" s="638"/>
      <c r="DW41" s="638"/>
      <c r="DX41" s="640"/>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308</v>
      </c>
      <c r="AQ42" s="594"/>
      <c r="AR42" s="594"/>
      <c r="AS42" s="594"/>
      <c r="AT42" s="594"/>
      <c r="AU42" s="594"/>
      <c r="AV42" s="594"/>
      <c r="AW42" s="594"/>
      <c r="AX42" s="594"/>
      <c r="AY42" s="594"/>
      <c r="AZ42" s="594"/>
      <c r="BA42" s="594"/>
      <c r="BB42" s="594"/>
      <c r="BC42" s="595"/>
      <c r="BD42" s="593" t="s">
        <v>309</v>
      </c>
      <c r="BE42" s="594"/>
      <c r="BF42" s="594"/>
      <c r="BG42" s="594"/>
      <c r="BH42" s="594"/>
      <c r="BI42" s="594"/>
      <c r="BJ42" s="594"/>
      <c r="BK42" s="594"/>
      <c r="BL42" s="594"/>
      <c r="BM42" s="595"/>
      <c r="BN42" s="593" t="s">
        <v>310</v>
      </c>
      <c r="BO42" s="594"/>
      <c r="BP42" s="594"/>
      <c r="BQ42" s="594"/>
      <c r="BR42" s="594"/>
      <c r="BS42" s="594"/>
      <c r="BT42" s="594"/>
      <c r="BU42" s="594"/>
      <c r="BV42" s="594"/>
      <c r="BW42" s="595"/>
      <c r="BY42" s="645"/>
      <c r="BZ42" s="646"/>
      <c r="CA42" s="608" t="s">
        <v>311</v>
      </c>
      <c r="CB42" s="609"/>
      <c r="CC42" s="609"/>
      <c r="CD42" s="609"/>
      <c r="CE42" s="609"/>
      <c r="CF42" s="609"/>
      <c r="CG42" s="609"/>
      <c r="CH42" s="609"/>
      <c r="CI42" s="609"/>
      <c r="CJ42" s="609"/>
      <c r="CK42" s="609"/>
      <c r="CL42" s="610"/>
      <c r="CM42" s="611">
        <v>5983375</v>
      </c>
      <c r="CN42" s="636"/>
      <c r="CO42" s="636"/>
      <c r="CP42" s="636"/>
      <c r="CQ42" s="636"/>
      <c r="CR42" s="636"/>
      <c r="CS42" s="636"/>
      <c r="CT42" s="637"/>
      <c r="CU42" s="616">
        <v>1.3</v>
      </c>
      <c r="CV42" s="638"/>
      <c r="CW42" s="638"/>
      <c r="CX42" s="639"/>
      <c r="CY42" s="620">
        <v>5499728</v>
      </c>
      <c r="CZ42" s="636"/>
      <c r="DA42" s="636"/>
      <c r="DB42" s="636"/>
      <c r="DC42" s="636"/>
      <c r="DD42" s="636"/>
      <c r="DE42" s="636"/>
      <c r="DF42" s="637"/>
      <c r="DG42" s="620">
        <v>5499728</v>
      </c>
      <c r="DH42" s="636"/>
      <c r="DI42" s="636"/>
      <c r="DJ42" s="636"/>
      <c r="DK42" s="636"/>
      <c r="DL42" s="636"/>
      <c r="DM42" s="636"/>
      <c r="DN42" s="636"/>
      <c r="DO42" s="636"/>
      <c r="DP42" s="636"/>
      <c r="DQ42" s="637"/>
      <c r="DR42" s="616">
        <v>2</v>
      </c>
      <c r="DS42" s="638"/>
      <c r="DT42" s="638"/>
      <c r="DU42" s="638"/>
      <c r="DV42" s="638"/>
      <c r="DW42" s="638"/>
      <c r="DX42" s="640"/>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312</v>
      </c>
      <c r="AQ43" s="650"/>
      <c r="AR43" s="650"/>
      <c r="AS43" s="650"/>
      <c r="AT43" s="655" t="s">
        <v>313</v>
      </c>
      <c r="AU43" s="224"/>
      <c r="AV43" s="224"/>
      <c r="AW43" s="224"/>
      <c r="AX43" s="597" t="s">
        <v>157</v>
      </c>
      <c r="AY43" s="598"/>
      <c r="AZ43" s="598"/>
      <c r="BA43" s="598"/>
      <c r="BB43" s="598"/>
      <c r="BC43" s="599"/>
      <c r="BD43" s="658">
        <v>99.6</v>
      </c>
      <c r="BE43" s="659"/>
      <c r="BF43" s="659"/>
      <c r="BG43" s="659"/>
      <c r="BH43" s="659"/>
      <c r="BI43" s="659">
        <v>99.2</v>
      </c>
      <c r="BJ43" s="659"/>
      <c r="BK43" s="659"/>
      <c r="BL43" s="659"/>
      <c r="BM43" s="660"/>
      <c r="BN43" s="658">
        <v>99.7</v>
      </c>
      <c r="BO43" s="659"/>
      <c r="BP43" s="659"/>
      <c r="BQ43" s="659"/>
      <c r="BR43" s="659"/>
      <c r="BS43" s="659">
        <v>99.3</v>
      </c>
      <c r="BT43" s="659"/>
      <c r="BU43" s="659"/>
      <c r="BV43" s="659"/>
      <c r="BW43" s="660"/>
      <c r="BY43" s="647"/>
      <c r="BZ43" s="648"/>
      <c r="CA43" s="608" t="s">
        <v>314</v>
      </c>
      <c r="CB43" s="609"/>
      <c r="CC43" s="609"/>
      <c r="CD43" s="609"/>
      <c r="CE43" s="609"/>
      <c r="CF43" s="609"/>
      <c r="CG43" s="609"/>
      <c r="CH43" s="609"/>
      <c r="CI43" s="609"/>
      <c r="CJ43" s="609"/>
      <c r="CK43" s="609"/>
      <c r="CL43" s="610"/>
      <c r="CM43" s="611">
        <v>2287</v>
      </c>
      <c r="CN43" s="612"/>
      <c r="CO43" s="612"/>
      <c r="CP43" s="612"/>
      <c r="CQ43" s="612"/>
      <c r="CR43" s="612"/>
      <c r="CS43" s="612"/>
      <c r="CT43" s="613"/>
      <c r="CU43" s="616">
        <v>0</v>
      </c>
      <c r="CV43" s="638"/>
      <c r="CW43" s="638"/>
      <c r="CX43" s="639"/>
      <c r="CY43" s="620">
        <v>2287</v>
      </c>
      <c r="CZ43" s="636"/>
      <c r="DA43" s="636"/>
      <c r="DB43" s="636"/>
      <c r="DC43" s="636"/>
      <c r="DD43" s="636"/>
      <c r="DE43" s="636"/>
      <c r="DF43" s="637"/>
      <c r="DG43" s="620">
        <v>2287</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15">
      <c r="AP44" s="651"/>
      <c r="AQ44" s="652"/>
      <c r="AR44" s="652"/>
      <c r="AS44" s="652"/>
      <c r="AT44" s="656"/>
      <c r="AU44" s="213" t="s">
        <v>315</v>
      </c>
      <c r="AV44" s="213"/>
      <c r="AW44" s="213"/>
      <c r="AX44" s="608" t="s">
        <v>316</v>
      </c>
      <c r="AY44" s="609"/>
      <c r="AZ44" s="609"/>
      <c r="BA44" s="609"/>
      <c r="BB44" s="609"/>
      <c r="BC44" s="610"/>
      <c r="BD44" s="664">
        <v>99.4</v>
      </c>
      <c r="BE44" s="665"/>
      <c r="BF44" s="665"/>
      <c r="BG44" s="665"/>
      <c r="BH44" s="665"/>
      <c r="BI44" s="665">
        <v>98.5</v>
      </c>
      <c r="BJ44" s="665"/>
      <c r="BK44" s="665"/>
      <c r="BL44" s="665"/>
      <c r="BM44" s="666"/>
      <c r="BN44" s="664">
        <v>99.4</v>
      </c>
      <c r="BO44" s="665"/>
      <c r="BP44" s="665"/>
      <c r="BQ44" s="665"/>
      <c r="BR44" s="665"/>
      <c r="BS44" s="665">
        <v>98.4</v>
      </c>
      <c r="BT44" s="665"/>
      <c r="BU44" s="665"/>
      <c r="BV44" s="665"/>
      <c r="BW44" s="666"/>
      <c r="BY44" s="608" t="s">
        <v>317</v>
      </c>
      <c r="BZ44" s="609"/>
      <c r="CA44" s="609"/>
      <c r="CB44" s="609"/>
      <c r="CC44" s="609"/>
      <c r="CD44" s="609"/>
      <c r="CE44" s="609"/>
      <c r="CF44" s="609"/>
      <c r="CG44" s="609"/>
      <c r="CH44" s="609"/>
      <c r="CI44" s="609"/>
      <c r="CJ44" s="609"/>
      <c r="CK44" s="609"/>
      <c r="CL44" s="610"/>
      <c r="CM44" s="611">
        <v>147435024</v>
      </c>
      <c r="CN44" s="636"/>
      <c r="CO44" s="636"/>
      <c r="CP44" s="636"/>
      <c r="CQ44" s="636"/>
      <c r="CR44" s="636"/>
      <c r="CS44" s="636"/>
      <c r="CT44" s="637"/>
      <c r="CU44" s="616">
        <v>31.7</v>
      </c>
      <c r="CV44" s="638"/>
      <c r="CW44" s="638"/>
      <c r="CX44" s="639"/>
      <c r="CY44" s="620">
        <v>104300215</v>
      </c>
      <c r="CZ44" s="636"/>
      <c r="DA44" s="636"/>
      <c r="DB44" s="636"/>
      <c r="DC44" s="636"/>
      <c r="DD44" s="636"/>
      <c r="DE44" s="636"/>
      <c r="DF44" s="637"/>
      <c r="DG44" s="620">
        <v>69629391</v>
      </c>
      <c r="DH44" s="636"/>
      <c r="DI44" s="636"/>
      <c r="DJ44" s="636"/>
      <c r="DK44" s="636"/>
      <c r="DL44" s="636"/>
      <c r="DM44" s="636"/>
      <c r="DN44" s="636"/>
      <c r="DO44" s="636"/>
      <c r="DP44" s="636"/>
      <c r="DQ44" s="637"/>
      <c r="DR44" s="616">
        <v>25.1</v>
      </c>
      <c r="DS44" s="638"/>
      <c r="DT44" s="638"/>
      <c r="DU44" s="638"/>
      <c r="DV44" s="638"/>
      <c r="DW44" s="638"/>
      <c r="DX44" s="640"/>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318</v>
      </c>
      <c r="AY45" s="628"/>
      <c r="AZ45" s="628"/>
      <c r="BA45" s="628"/>
      <c r="BB45" s="628"/>
      <c r="BC45" s="629"/>
      <c r="BD45" s="661">
        <v>99.9</v>
      </c>
      <c r="BE45" s="662"/>
      <c r="BF45" s="662"/>
      <c r="BG45" s="662"/>
      <c r="BH45" s="662"/>
      <c r="BI45" s="662">
        <v>99.7</v>
      </c>
      <c r="BJ45" s="662"/>
      <c r="BK45" s="662"/>
      <c r="BL45" s="662"/>
      <c r="BM45" s="663"/>
      <c r="BN45" s="661">
        <v>99.9</v>
      </c>
      <c r="BO45" s="662"/>
      <c r="BP45" s="662"/>
      <c r="BQ45" s="662"/>
      <c r="BR45" s="662"/>
      <c r="BS45" s="662">
        <v>99.7</v>
      </c>
      <c r="BT45" s="662"/>
      <c r="BU45" s="662"/>
      <c r="BV45" s="662"/>
      <c r="BW45" s="663"/>
      <c r="BY45" s="608" t="s">
        <v>319</v>
      </c>
      <c r="BZ45" s="609"/>
      <c r="CA45" s="609"/>
      <c r="CB45" s="609"/>
      <c r="CC45" s="609"/>
      <c r="CD45" s="609"/>
      <c r="CE45" s="609"/>
      <c r="CF45" s="609"/>
      <c r="CG45" s="609"/>
      <c r="CH45" s="609"/>
      <c r="CI45" s="609"/>
      <c r="CJ45" s="609"/>
      <c r="CK45" s="609"/>
      <c r="CL45" s="610"/>
      <c r="CM45" s="611">
        <v>19300674</v>
      </c>
      <c r="CN45" s="612"/>
      <c r="CO45" s="612"/>
      <c r="CP45" s="612"/>
      <c r="CQ45" s="612"/>
      <c r="CR45" s="612"/>
      <c r="CS45" s="612"/>
      <c r="CT45" s="613"/>
      <c r="CU45" s="616">
        <v>4.2</v>
      </c>
      <c r="CV45" s="638"/>
      <c r="CW45" s="638"/>
      <c r="CX45" s="639"/>
      <c r="CY45" s="620">
        <v>14758580</v>
      </c>
      <c r="CZ45" s="636"/>
      <c r="DA45" s="636"/>
      <c r="DB45" s="636"/>
      <c r="DC45" s="636"/>
      <c r="DD45" s="636"/>
      <c r="DE45" s="636"/>
      <c r="DF45" s="637"/>
      <c r="DG45" s="620">
        <v>11271518</v>
      </c>
      <c r="DH45" s="636"/>
      <c r="DI45" s="636"/>
      <c r="DJ45" s="636"/>
      <c r="DK45" s="636"/>
      <c r="DL45" s="636"/>
      <c r="DM45" s="636"/>
      <c r="DN45" s="636"/>
      <c r="DO45" s="636"/>
      <c r="DP45" s="636"/>
      <c r="DQ45" s="637"/>
      <c r="DR45" s="616">
        <v>4.0999999999999996</v>
      </c>
      <c r="DS45" s="638"/>
      <c r="DT45" s="638"/>
      <c r="DU45" s="638"/>
      <c r="DV45" s="638"/>
      <c r="DW45" s="638"/>
      <c r="DX45" s="640"/>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320</v>
      </c>
      <c r="AQ46" s="676"/>
      <c r="AR46" s="676"/>
      <c r="AS46" s="676"/>
      <c r="AT46" s="676"/>
      <c r="AU46" s="676"/>
      <c r="AV46" s="676"/>
      <c r="AW46" s="677"/>
      <c r="AX46" s="678" t="s">
        <v>321</v>
      </c>
      <c r="AY46" s="678"/>
      <c r="AZ46" s="678"/>
      <c r="BA46" s="678"/>
      <c r="BB46" s="678"/>
      <c r="BC46" s="678"/>
      <c r="BD46" s="679">
        <v>1475822</v>
      </c>
      <c r="BE46" s="680"/>
      <c r="BF46" s="680"/>
      <c r="BG46" s="680"/>
      <c r="BH46" s="680"/>
      <c r="BI46" s="680"/>
      <c r="BJ46" s="680"/>
      <c r="BK46" s="680"/>
      <c r="BL46" s="680"/>
      <c r="BM46" s="681"/>
      <c r="BN46" s="679">
        <v>1098135</v>
      </c>
      <c r="BO46" s="680"/>
      <c r="BP46" s="680"/>
      <c r="BQ46" s="680"/>
      <c r="BR46" s="680"/>
      <c r="BS46" s="680"/>
      <c r="BT46" s="680"/>
      <c r="BU46" s="680"/>
      <c r="BV46" s="680"/>
      <c r="BW46" s="681"/>
      <c r="BY46" s="608" t="s">
        <v>322</v>
      </c>
      <c r="BZ46" s="609"/>
      <c r="CA46" s="609"/>
      <c r="CB46" s="609"/>
      <c r="CC46" s="609"/>
      <c r="CD46" s="609"/>
      <c r="CE46" s="609"/>
      <c r="CF46" s="609"/>
      <c r="CG46" s="609"/>
      <c r="CH46" s="609"/>
      <c r="CI46" s="609"/>
      <c r="CJ46" s="609"/>
      <c r="CK46" s="609"/>
      <c r="CL46" s="610"/>
      <c r="CM46" s="611">
        <v>9234375</v>
      </c>
      <c r="CN46" s="636"/>
      <c r="CO46" s="636"/>
      <c r="CP46" s="636"/>
      <c r="CQ46" s="636"/>
      <c r="CR46" s="636"/>
      <c r="CS46" s="636"/>
      <c r="CT46" s="637"/>
      <c r="CU46" s="616">
        <v>2</v>
      </c>
      <c r="CV46" s="638"/>
      <c r="CW46" s="638"/>
      <c r="CX46" s="639"/>
      <c r="CY46" s="620">
        <v>8174081</v>
      </c>
      <c r="CZ46" s="636"/>
      <c r="DA46" s="636"/>
      <c r="DB46" s="636"/>
      <c r="DC46" s="636"/>
      <c r="DD46" s="636"/>
      <c r="DE46" s="636"/>
      <c r="DF46" s="637"/>
      <c r="DG46" s="620">
        <v>8119685</v>
      </c>
      <c r="DH46" s="636"/>
      <c r="DI46" s="636"/>
      <c r="DJ46" s="636"/>
      <c r="DK46" s="636"/>
      <c r="DL46" s="636"/>
      <c r="DM46" s="636"/>
      <c r="DN46" s="636"/>
      <c r="DO46" s="636"/>
      <c r="DP46" s="636"/>
      <c r="DQ46" s="637"/>
      <c r="DR46" s="616">
        <v>2.9</v>
      </c>
      <c r="DS46" s="638"/>
      <c r="DT46" s="638"/>
      <c r="DU46" s="638"/>
      <c r="DV46" s="638"/>
      <c r="DW46" s="638"/>
      <c r="DX46" s="640"/>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323</v>
      </c>
      <c r="AQ47" s="669"/>
      <c r="AR47" s="669"/>
      <c r="AS47" s="669"/>
      <c r="AT47" s="669"/>
      <c r="AU47" s="669"/>
      <c r="AV47" s="669"/>
      <c r="AW47" s="670"/>
      <c r="AX47" s="671" t="s">
        <v>324</v>
      </c>
      <c r="AY47" s="671"/>
      <c r="AZ47" s="671"/>
      <c r="BA47" s="671"/>
      <c r="BB47" s="671"/>
      <c r="BC47" s="671"/>
      <c r="BD47" s="672">
        <v>1475822</v>
      </c>
      <c r="BE47" s="673"/>
      <c r="BF47" s="673"/>
      <c r="BG47" s="673"/>
      <c r="BH47" s="673"/>
      <c r="BI47" s="673"/>
      <c r="BJ47" s="673"/>
      <c r="BK47" s="673"/>
      <c r="BL47" s="673"/>
      <c r="BM47" s="674"/>
      <c r="BN47" s="672">
        <v>1098135</v>
      </c>
      <c r="BO47" s="673"/>
      <c r="BP47" s="673"/>
      <c r="BQ47" s="673"/>
      <c r="BR47" s="673"/>
      <c r="BS47" s="673"/>
      <c r="BT47" s="673"/>
      <c r="BU47" s="673"/>
      <c r="BV47" s="673"/>
      <c r="BW47" s="674"/>
      <c r="BY47" s="608" t="s">
        <v>325</v>
      </c>
      <c r="BZ47" s="609"/>
      <c r="CA47" s="609"/>
      <c r="CB47" s="609"/>
      <c r="CC47" s="609"/>
      <c r="CD47" s="609"/>
      <c r="CE47" s="609"/>
      <c r="CF47" s="609"/>
      <c r="CG47" s="609"/>
      <c r="CH47" s="609"/>
      <c r="CI47" s="609"/>
      <c r="CJ47" s="609"/>
      <c r="CK47" s="609"/>
      <c r="CL47" s="610"/>
      <c r="CM47" s="611">
        <v>84570394</v>
      </c>
      <c r="CN47" s="612"/>
      <c r="CO47" s="612"/>
      <c r="CP47" s="612"/>
      <c r="CQ47" s="612"/>
      <c r="CR47" s="612"/>
      <c r="CS47" s="612"/>
      <c r="CT47" s="613"/>
      <c r="CU47" s="616">
        <v>18.2</v>
      </c>
      <c r="CV47" s="638"/>
      <c r="CW47" s="638"/>
      <c r="CX47" s="639"/>
      <c r="CY47" s="620">
        <v>71676771</v>
      </c>
      <c r="CZ47" s="636"/>
      <c r="DA47" s="636"/>
      <c r="DB47" s="636"/>
      <c r="DC47" s="636"/>
      <c r="DD47" s="636"/>
      <c r="DE47" s="636"/>
      <c r="DF47" s="637"/>
      <c r="DG47" s="620">
        <v>46339857</v>
      </c>
      <c r="DH47" s="636"/>
      <c r="DI47" s="636"/>
      <c r="DJ47" s="636"/>
      <c r="DK47" s="636"/>
      <c r="DL47" s="636"/>
      <c r="DM47" s="636"/>
      <c r="DN47" s="636"/>
      <c r="DO47" s="636"/>
      <c r="DP47" s="636"/>
      <c r="DQ47" s="637"/>
      <c r="DR47" s="616">
        <v>16.7</v>
      </c>
      <c r="DS47" s="638"/>
      <c r="DT47" s="638"/>
      <c r="DU47" s="638"/>
      <c r="DV47" s="638"/>
      <c r="DW47" s="638"/>
      <c r="DX47" s="640"/>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326</v>
      </c>
      <c r="BZ48" s="609"/>
      <c r="CA48" s="609"/>
      <c r="CB48" s="609"/>
      <c r="CC48" s="609"/>
      <c r="CD48" s="609"/>
      <c r="CE48" s="609"/>
      <c r="CF48" s="609"/>
      <c r="CG48" s="609"/>
      <c r="CH48" s="609"/>
      <c r="CI48" s="609"/>
      <c r="CJ48" s="609"/>
      <c r="CK48" s="609"/>
      <c r="CL48" s="610"/>
      <c r="CM48" s="611">
        <v>4817702</v>
      </c>
      <c r="CN48" s="636"/>
      <c r="CO48" s="636"/>
      <c r="CP48" s="636"/>
      <c r="CQ48" s="636"/>
      <c r="CR48" s="636"/>
      <c r="CS48" s="636"/>
      <c r="CT48" s="637"/>
      <c r="CU48" s="616">
        <v>1</v>
      </c>
      <c r="CV48" s="638"/>
      <c r="CW48" s="638"/>
      <c r="CX48" s="639"/>
      <c r="CY48" s="620">
        <v>4810320</v>
      </c>
      <c r="CZ48" s="636"/>
      <c r="DA48" s="636"/>
      <c r="DB48" s="636"/>
      <c r="DC48" s="636"/>
      <c r="DD48" s="636"/>
      <c r="DE48" s="636"/>
      <c r="DF48" s="637"/>
      <c r="DG48" s="620">
        <v>3700673</v>
      </c>
      <c r="DH48" s="636"/>
      <c r="DI48" s="636"/>
      <c r="DJ48" s="636"/>
      <c r="DK48" s="636"/>
      <c r="DL48" s="636"/>
      <c r="DM48" s="636"/>
      <c r="DN48" s="636"/>
      <c r="DO48" s="636"/>
      <c r="DP48" s="636"/>
      <c r="DQ48" s="637"/>
      <c r="DR48" s="616">
        <v>1.3</v>
      </c>
      <c r="DS48" s="638"/>
      <c r="DT48" s="638"/>
      <c r="DU48" s="638"/>
      <c r="DV48" s="638"/>
      <c r="DW48" s="638"/>
      <c r="DX48" s="640"/>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327</v>
      </c>
      <c r="BZ49" s="609"/>
      <c r="CA49" s="609"/>
      <c r="CB49" s="609"/>
      <c r="CC49" s="609"/>
      <c r="CD49" s="609"/>
      <c r="CE49" s="609"/>
      <c r="CF49" s="609"/>
      <c r="CG49" s="609"/>
      <c r="CH49" s="609"/>
      <c r="CI49" s="609"/>
      <c r="CJ49" s="609"/>
      <c r="CK49" s="609"/>
      <c r="CL49" s="610"/>
      <c r="CM49" s="611">
        <v>5283261</v>
      </c>
      <c r="CN49" s="612"/>
      <c r="CO49" s="612"/>
      <c r="CP49" s="612"/>
      <c r="CQ49" s="612"/>
      <c r="CR49" s="612"/>
      <c r="CS49" s="612"/>
      <c r="CT49" s="613"/>
      <c r="CU49" s="616">
        <v>1.1000000000000001</v>
      </c>
      <c r="CV49" s="638"/>
      <c r="CW49" s="638"/>
      <c r="CX49" s="639"/>
      <c r="CY49" s="620">
        <v>3823562</v>
      </c>
      <c r="CZ49" s="636"/>
      <c r="DA49" s="636"/>
      <c r="DB49" s="636"/>
      <c r="DC49" s="636"/>
      <c r="DD49" s="636"/>
      <c r="DE49" s="636"/>
      <c r="DF49" s="637"/>
      <c r="DG49" s="620" t="s">
        <v>129</v>
      </c>
      <c r="DH49" s="636"/>
      <c r="DI49" s="636"/>
      <c r="DJ49" s="636"/>
      <c r="DK49" s="636"/>
      <c r="DL49" s="636"/>
      <c r="DM49" s="636"/>
      <c r="DN49" s="636"/>
      <c r="DO49" s="636"/>
      <c r="DP49" s="636"/>
      <c r="DQ49" s="637"/>
      <c r="DR49" s="616" t="s">
        <v>129</v>
      </c>
      <c r="DS49" s="638"/>
      <c r="DT49" s="638"/>
      <c r="DU49" s="638"/>
      <c r="DV49" s="638"/>
      <c r="DW49" s="638"/>
      <c r="DX49" s="640"/>
    </row>
    <row r="50" spans="2:128" ht="11.25" customHeight="1" x14ac:dyDescent="0.15">
      <c r="B50" s="213" t="s">
        <v>328</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329</v>
      </c>
      <c r="BZ50" s="609"/>
      <c r="CA50" s="609"/>
      <c r="CB50" s="609"/>
      <c r="CC50" s="609"/>
      <c r="CD50" s="609"/>
      <c r="CE50" s="609"/>
      <c r="CF50" s="609"/>
      <c r="CG50" s="609"/>
      <c r="CH50" s="609"/>
      <c r="CI50" s="609"/>
      <c r="CJ50" s="609"/>
      <c r="CK50" s="609"/>
      <c r="CL50" s="610"/>
      <c r="CM50" s="611">
        <v>6424</v>
      </c>
      <c r="CN50" s="636"/>
      <c r="CO50" s="636"/>
      <c r="CP50" s="636"/>
      <c r="CQ50" s="636"/>
      <c r="CR50" s="636"/>
      <c r="CS50" s="636"/>
      <c r="CT50" s="637"/>
      <c r="CU50" s="616">
        <v>0</v>
      </c>
      <c r="CV50" s="638"/>
      <c r="CW50" s="638"/>
      <c r="CX50" s="639"/>
      <c r="CY50" s="620">
        <v>1824</v>
      </c>
      <c r="CZ50" s="636"/>
      <c r="DA50" s="636"/>
      <c r="DB50" s="636"/>
      <c r="DC50" s="636"/>
      <c r="DD50" s="636"/>
      <c r="DE50" s="636"/>
      <c r="DF50" s="637"/>
      <c r="DG50" s="620" t="s">
        <v>129</v>
      </c>
      <c r="DH50" s="636"/>
      <c r="DI50" s="636"/>
      <c r="DJ50" s="636"/>
      <c r="DK50" s="636"/>
      <c r="DL50" s="636"/>
      <c r="DM50" s="636"/>
      <c r="DN50" s="636"/>
      <c r="DO50" s="636"/>
      <c r="DP50" s="636"/>
      <c r="DQ50" s="637"/>
      <c r="DR50" s="616" t="s">
        <v>129</v>
      </c>
      <c r="DS50" s="638"/>
      <c r="DT50" s="638"/>
      <c r="DU50" s="638"/>
      <c r="DV50" s="638"/>
      <c r="DW50" s="638"/>
      <c r="DX50" s="640"/>
    </row>
    <row r="51" spans="2:128" ht="11.25" customHeight="1" x14ac:dyDescent="0.15">
      <c r="B51" s="227" t="s">
        <v>330</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331</v>
      </c>
      <c r="BZ51" s="609"/>
      <c r="CA51" s="609"/>
      <c r="CB51" s="609"/>
      <c r="CC51" s="609"/>
      <c r="CD51" s="609"/>
      <c r="CE51" s="609"/>
      <c r="CF51" s="609"/>
      <c r="CG51" s="609"/>
      <c r="CH51" s="609"/>
      <c r="CI51" s="609"/>
      <c r="CJ51" s="609"/>
      <c r="CK51" s="609"/>
      <c r="CL51" s="610"/>
      <c r="CM51" s="611">
        <v>24222194</v>
      </c>
      <c r="CN51" s="612"/>
      <c r="CO51" s="612"/>
      <c r="CP51" s="612"/>
      <c r="CQ51" s="612"/>
      <c r="CR51" s="612"/>
      <c r="CS51" s="612"/>
      <c r="CT51" s="613"/>
      <c r="CU51" s="616">
        <v>5.2</v>
      </c>
      <c r="CV51" s="638"/>
      <c r="CW51" s="638"/>
      <c r="CX51" s="639"/>
      <c r="CY51" s="620">
        <v>1055077</v>
      </c>
      <c r="CZ51" s="636"/>
      <c r="DA51" s="636"/>
      <c r="DB51" s="636"/>
      <c r="DC51" s="636"/>
      <c r="DD51" s="636"/>
      <c r="DE51" s="636"/>
      <c r="DF51" s="637"/>
      <c r="DG51" s="620">
        <v>197658</v>
      </c>
      <c r="DH51" s="636"/>
      <c r="DI51" s="636"/>
      <c r="DJ51" s="636"/>
      <c r="DK51" s="636"/>
      <c r="DL51" s="636"/>
      <c r="DM51" s="636"/>
      <c r="DN51" s="636"/>
      <c r="DO51" s="636"/>
      <c r="DP51" s="636"/>
      <c r="DQ51" s="637"/>
      <c r="DR51" s="616">
        <v>0.1</v>
      </c>
      <c r="DS51" s="638"/>
      <c r="DT51" s="638"/>
      <c r="DU51" s="638"/>
      <c r="DV51" s="638"/>
      <c r="DW51" s="638"/>
      <c r="DX51" s="640"/>
    </row>
    <row r="52" spans="2:128" ht="11.25" customHeight="1" x14ac:dyDescent="0.15">
      <c r="B52" s="228" t="s">
        <v>332</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333</v>
      </c>
      <c r="BZ52" s="609"/>
      <c r="CA52" s="609"/>
      <c r="CB52" s="609"/>
      <c r="CC52" s="609"/>
      <c r="CD52" s="609"/>
      <c r="CE52" s="609"/>
      <c r="CF52" s="609"/>
      <c r="CG52" s="609"/>
      <c r="CH52" s="609"/>
      <c r="CI52" s="609"/>
      <c r="CJ52" s="609"/>
      <c r="CK52" s="609"/>
      <c r="CL52" s="610"/>
      <c r="CM52" s="611" t="s">
        <v>129</v>
      </c>
      <c r="CN52" s="636"/>
      <c r="CO52" s="636"/>
      <c r="CP52" s="636"/>
      <c r="CQ52" s="636"/>
      <c r="CR52" s="636"/>
      <c r="CS52" s="636"/>
      <c r="CT52" s="637"/>
      <c r="CU52" s="616" t="s">
        <v>215</v>
      </c>
      <c r="CV52" s="638"/>
      <c r="CW52" s="638"/>
      <c r="CX52" s="639"/>
      <c r="CY52" s="620" t="s">
        <v>215</v>
      </c>
      <c r="CZ52" s="636"/>
      <c r="DA52" s="636"/>
      <c r="DB52" s="636"/>
      <c r="DC52" s="636"/>
      <c r="DD52" s="636"/>
      <c r="DE52" s="636"/>
      <c r="DF52" s="637"/>
      <c r="DG52" s="620" t="s">
        <v>215</v>
      </c>
      <c r="DH52" s="636"/>
      <c r="DI52" s="636"/>
      <c r="DJ52" s="636"/>
      <c r="DK52" s="636"/>
      <c r="DL52" s="636"/>
      <c r="DM52" s="636"/>
      <c r="DN52" s="636"/>
      <c r="DO52" s="636"/>
      <c r="DP52" s="636"/>
      <c r="DQ52" s="637"/>
      <c r="DR52" s="616" t="s">
        <v>140</v>
      </c>
      <c r="DS52" s="638"/>
      <c r="DT52" s="638"/>
      <c r="DU52" s="638"/>
      <c r="DV52" s="638"/>
      <c r="DW52" s="638"/>
      <c r="DX52" s="640"/>
    </row>
    <row r="53" spans="2:128" ht="11.25" customHeight="1" x14ac:dyDescent="0.15">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334</v>
      </c>
      <c r="BZ53" s="609"/>
      <c r="CA53" s="609"/>
      <c r="CB53" s="609"/>
      <c r="CC53" s="609"/>
      <c r="CD53" s="609"/>
      <c r="CE53" s="609"/>
      <c r="CF53" s="609"/>
      <c r="CG53" s="609"/>
      <c r="CH53" s="609"/>
      <c r="CI53" s="609"/>
      <c r="CJ53" s="609"/>
      <c r="CK53" s="609"/>
      <c r="CL53" s="610"/>
      <c r="CM53" s="611">
        <v>107538395</v>
      </c>
      <c r="CN53" s="612"/>
      <c r="CO53" s="612"/>
      <c r="CP53" s="612"/>
      <c r="CQ53" s="612"/>
      <c r="CR53" s="612"/>
      <c r="CS53" s="612"/>
      <c r="CT53" s="613"/>
      <c r="CU53" s="616">
        <v>23.2</v>
      </c>
      <c r="CV53" s="638"/>
      <c r="CW53" s="638"/>
      <c r="CX53" s="639"/>
      <c r="CY53" s="620">
        <v>12640517</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335</v>
      </c>
      <c r="BZ54" s="609"/>
      <c r="CA54" s="609"/>
      <c r="CB54" s="609"/>
      <c r="CC54" s="609"/>
      <c r="CD54" s="609"/>
      <c r="CE54" s="609"/>
      <c r="CF54" s="609"/>
      <c r="CG54" s="609"/>
      <c r="CH54" s="609"/>
      <c r="CI54" s="609"/>
      <c r="CJ54" s="609"/>
      <c r="CK54" s="609"/>
      <c r="CL54" s="610"/>
      <c r="CM54" s="611">
        <v>4073982</v>
      </c>
      <c r="CN54" s="612"/>
      <c r="CO54" s="612"/>
      <c r="CP54" s="612"/>
      <c r="CQ54" s="612"/>
      <c r="CR54" s="612"/>
      <c r="CS54" s="612"/>
      <c r="CT54" s="613"/>
      <c r="CU54" s="616">
        <v>0.9</v>
      </c>
      <c r="CV54" s="638"/>
      <c r="CW54" s="638"/>
      <c r="CX54" s="639"/>
      <c r="CY54" s="620">
        <v>333312</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305</v>
      </c>
      <c r="BZ55" s="644"/>
      <c r="CA55" s="608" t="s">
        <v>336</v>
      </c>
      <c r="CB55" s="609"/>
      <c r="CC55" s="609"/>
      <c r="CD55" s="609"/>
      <c r="CE55" s="609"/>
      <c r="CF55" s="609"/>
      <c r="CG55" s="609"/>
      <c r="CH55" s="609"/>
      <c r="CI55" s="609"/>
      <c r="CJ55" s="609"/>
      <c r="CK55" s="609"/>
      <c r="CL55" s="610"/>
      <c r="CM55" s="611">
        <v>103763205</v>
      </c>
      <c r="CN55" s="612"/>
      <c r="CO55" s="612"/>
      <c r="CP55" s="612"/>
      <c r="CQ55" s="612"/>
      <c r="CR55" s="612"/>
      <c r="CS55" s="612"/>
      <c r="CT55" s="613"/>
      <c r="CU55" s="616">
        <v>22.3</v>
      </c>
      <c r="CV55" s="638"/>
      <c r="CW55" s="638"/>
      <c r="CX55" s="639"/>
      <c r="CY55" s="620">
        <v>12621087</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337</v>
      </c>
      <c r="CB56" s="609"/>
      <c r="CC56" s="609"/>
      <c r="CD56" s="609"/>
      <c r="CE56" s="609"/>
      <c r="CF56" s="609"/>
      <c r="CG56" s="609"/>
      <c r="CH56" s="609"/>
      <c r="CI56" s="609"/>
      <c r="CJ56" s="609"/>
      <c r="CK56" s="609"/>
      <c r="CL56" s="610"/>
      <c r="CM56" s="611">
        <v>73575142</v>
      </c>
      <c r="CN56" s="612"/>
      <c r="CO56" s="612"/>
      <c r="CP56" s="612"/>
      <c r="CQ56" s="612"/>
      <c r="CR56" s="612"/>
      <c r="CS56" s="612"/>
      <c r="CT56" s="613"/>
      <c r="CU56" s="616">
        <v>15.8</v>
      </c>
      <c r="CV56" s="638"/>
      <c r="CW56" s="638"/>
      <c r="CX56" s="639"/>
      <c r="CY56" s="620">
        <v>2294411</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338</v>
      </c>
      <c r="CB57" s="609"/>
      <c r="CC57" s="609"/>
      <c r="CD57" s="609"/>
      <c r="CE57" s="609"/>
      <c r="CF57" s="609"/>
      <c r="CG57" s="609"/>
      <c r="CH57" s="609"/>
      <c r="CI57" s="609"/>
      <c r="CJ57" s="609"/>
      <c r="CK57" s="609"/>
      <c r="CL57" s="610"/>
      <c r="CM57" s="611">
        <v>21330555</v>
      </c>
      <c r="CN57" s="612"/>
      <c r="CO57" s="612"/>
      <c r="CP57" s="612"/>
      <c r="CQ57" s="612"/>
      <c r="CR57" s="612"/>
      <c r="CS57" s="612"/>
      <c r="CT57" s="613"/>
      <c r="CU57" s="616">
        <v>4.5999999999999996</v>
      </c>
      <c r="CV57" s="638"/>
      <c r="CW57" s="638"/>
      <c r="CX57" s="639"/>
      <c r="CY57" s="620">
        <v>9637968</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15">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339</v>
      </c>
      <c r="CB58" s="609"/>
      <c r="CC58" s="609"/>
      <c r="CD58" s="609"/>
      <c r="CE58" s="609"/>
      <c r="CF58" s="609"/>
      <c r="CG58" s="609"/>
      <c r="CH58" s="609"/>
      <c r="CI58" s="609"/>
      <c r="CJ58" s="609"/>
      <c r="CK58" s="609"/>
      <c r="CL58" s="610"/>
      <c r="CM58" s="611">
        <v>3775190</v>
      </c>
      <c r="CN58" s="612"/>
      <c r="CO58" s="612"/>
      <c r="CP58" s="612"/>
      <c r="CQ58" s="612"/>
      <c r="CR58" s="612"/>
      <c r="CS58" s="612"/>
      <c r="CT58" s="613"/>
      <c r="CU58" s="616">
        <v>0.8</v>
      </c>
      <c r="CV58" s="638"/>
      <c r="CW58" s="638"/>
      <c r="CX58" s="639"/>
      <c r="CY58" s="620">
        <v>19430</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15">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340</v>
      </c>
      <c r="CB59" s="609"/>
      <c r="CC59" s="609"/>
      <c r="CD59" s="609"/>
      <c r="CE59" s="609"/>
      <c r="CF59" s="609"/>
      <c r="CG59" s="609"/>
      <c r="CH59" s="609"/>
      <c r="CI59" s="609"/>
      <c r="CJ59" s="609"/>
      <c r="CK59" s="609"/>
      <c r="CL59" s="610"/>
      <c r="CM59" s="611" t="s">
        <v>129</v>
      </c>
      <c r="CN59" s="612"/>
      <c r="CO59" s="612"/>
      <c r="CP59" s="612"/>
      <c r="CQ59" s="612"/>
      <c r="CR59" s="612"/>
      <c r="CS59" s="612"/>
      <c r="CT59" s="613"/>
      <c r="CU59" s="616" t="s">
        <v>129</v>
      </c>
      <c r="CV59" s="638"/>
      <c r="CW59" s="638"/>
      <c r="CX59" s="639"/>
      <c r="CY59" s="620" t="s">
        <v>129</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15">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341</v>
      </c>
      <c r="BZ60" s="628"/>
      <c r="CA60" s="628"/>
      <c r="CB60" s="628"/>
      <c r="CC60" s="628"/>
      <c r="CD60" s="628"/>
      <c r="CE60" s="628"/>
      <c r="CF60" s="628"/>
      <c r="CG60" s="628"/>
      <c r="CH60" s="628"/>
      <c r="CI60" s="628"/>
      <c r="CJ60" s="628"/>
      <c r="CK60" s="628"/>
      <c r="CL60" s="629"/>
      <c r="CM60" s="690">
        <v>464501474</v>
      </c>
      <c r="CN60" s="691"/>
      <c r="CO60" s="691"/>
      <c r="CP60" s="691"/>
      <c r="CQ60" s="691"/>
      <c r="CR60" s="691"/>
      <c r="CS60" s="691"/>
      <c r="CT60" s="692"/>
      <c r="CU60" s="633">
        <v>100</v>
      </c>
      <c r="CV60" s="693"/>
      <c r="CW60" s="693"/>
      <c r="CX60" s="694"/>
      <c r="CY60" s="695">
        <v>306549977</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15">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15">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15">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15">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15">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Mx/3tAvj8nNOmyqp26kzDaucoLueoGvOnIYKHSRCg1alXge74iRlzqYs/H0C9Cp0N2Mm5ur5Dk1Y9Df5iRydIg==" saltValue="rrdmvP1N4zO2I2YUHmgfWw=="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342</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343</v>
      </c>
      <c r="DK2" s="734"/>
      <c r="DL2" s="734"/>
      <c r="DM2" s="734"/>
      <c r="DN2" s="734"/>
      <c r="DO2" s="735"/>
      <c r="DP2" s="238"/>
      <c r="DQ2" s="733" t="s">
        <v>344</v>
      </c>
      <c r="DR2" s="734"/>
      <c r="DS2" s="734"/>
      <c r="DT2" s="734"/>
      <c r="DU2" s="734"/>
      <c r="DV2" s="734"/>
      <c r="DW2" s="734"/>
      <c r="DX2" s="734"/>
      <c r="DY2" s="734"/>
      <c r="DZ2" s="735"/>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736" t="s">
        <v>345</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346</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727" t="s">
        <v>347</v>
      </c>
      <c r="B5" s="728"/>
      <c r="C5" s="728"/>
      <c r="D5" s="728"/>
      <c r="E5" s="728"/>
      <c r="F5" s="728"/>
      <c r="G5" s="728"/>
      <c r="H5" s="728"/>
      <c r="I5" s="728"/>
      <c r="J5" s="728"/>
      <c r="K5" s="728"/>
      <c r="L5" s="728"/>
      <c r="M5" s="728"/>
      <c r="N5" s="728"/>
      <c r="O5" s="728"/>
      <c r="P5" s="729"/>
      <c r="Q5" s="704" t="s">
        <v>348</v>
      </c>
      <c r="R5" s="705"/>
      <c r="S5" s="705"/>
      <c r="T5" s="705"/>
      <c r="U5" s="706"/>
      <c r="V5" s="704" t="s">
        <v>349</v>
      </c>
      <c r="W5" s="705"/>
      <c r="X5" s="705"/>
      <c r="Y5" s="705"/>
      <c r="Z5" s="706"/>
      <c r="AA5" s="704" t="s">
        <v>350</v>
      </c>
      <c r="AB5" s="705"/>
      <c r="AC5" s="705"/>
      <c r="AD5" s="705"/>
      <c r="AE5" s="705"/>
      <c r="AF5" s="737" t="s">
        <v>351</v>
      </c>
      <c r="AG5" s="705"/>
      <c r="AH5" s="705"/>
      <c r="AI5" s="705"/>
      <c r="AJ5" s="716"/>
      <c r="AK5" s="705" t="s">
        <v>352</v>
      </c>
      <c r="AL5" s="705"/>
      <c r="AM5" s="705"/>
      <c r="AN5" s="705"/>
      <c r="AO5" s="706"/>
      <c r="AP5" s="704" t="s">
        <v>353</v>
      </c>
      <c r="AQ5" s="705"/>
      <c r="AR5" s="705"/>
      <c r="AS5" s="705"/>
      <c r="AT5" s="706"/>
      <c r="AU5" s="704" t="s">
        <v>354</v>
      </c>
      <c r="AV5" s="705"/>
      <c r="AW5" s="705"/>
      <c r="AX5" s="705"/>
      <c r="AY5" s="716"/>
      <c r="AZ5" s="245"/>
      <c r="BA5" s="245"/>
      <c r="BB5" s="245"/>
      <c r="BC5" s="245"/>
      <c r="BD5" s="245"/>
      <c r="BE5" s="246"/>
      <c r="BF5" s="246"/>
      <c r="BG5" s="246"/>
      <c r="BH5" s="246"/>
      <c r="BI5" s="246"/>
      <c r="BJ5" s="246"/>
      <c r="BK5" s="246"/>
      <c r="BL5" s="246"/>
      <c r="BM5" s="246"/>
      <c r="BN5" s="246"/>
      <c r="BO5" s="246"/>
      <c r="BP5" s="246"/>
      <c r="BQ5" s="727" t="s">
        <v>355</v>
      </c>
      <c r="BR5" s="728"/>
      <c r="BS5" s="728"/>
      <c r="BT5" s="728"/>
      <c r="BU5" s="728"/>
      <c r="BV5" s="728"/>
      <c r="BW5" s="728"/>
      <c r="BX5" s="728"/>
      <c r="BY5" s="728"/>
      <c r="BZ5" s="728"/>
      <c r="CA5" s="728"/>
      <c r="CB5" s="728"/>
      <c r="CC5" s="728"/>
      <c r="CD5" s="728"/>
      <c r="CE5" s="728"/>
      <c r="CF5" s="728"/>
      <c r="CG5" s="729"/>
      <c r="CH5" s="704" t="s">
        <v>356</v>
      </c>
      <c r="CI5" s="705"/>
      <c r="CJ5" s="705"/>
      <c r="CK5" s="705"/>
      <c r="CL5" s="706"/>
      <c r="CM5" s="704" t="s">
        <v>357</v>
      </c>
      <c r="CN5" s="705"/>
      <c r="CO5" s="705"/>
      <c r="CP5" s="705"/>
      <c r="CQ5" s="706"/>
      <c r="CR5" s="704" t="s">
        <v>358</v>
      </c>
      <c r="CS5" s="705"/>
      <c r="CT5" s="705"/>
      <c r="CU5" s="705"/>
      <c r="CV5" s="706"/>
      <c r="CW5" s="704" t="s">
        <v>359</v>
      </c>
      <c r="CX5" s="705"/>
      <c r="CY5" s="705"/>
      <c r="CZ5" s="705"/>
      <c r="DA5" s="706"/>
      <c r="DB5" s="704" t="s">
        <v>360</v>
      </c>
      <c r="DC5" s="705"/>
      <c r="DD5" s="705"/>
      <c r="DE5" s="705"/>
      <c r="DF5" s="706"/>
      <c r="DG5" s="710" t="s">
        <v>361</v>
      </c>
      <c r="DH5" s="711"/>
      <c r="DI5" s="711"/>
      <c r="DJ5" s="711"/>
      <c r="DK5" s="712"/>
      <c r="DL5" s="710" t="s">
        <v>362</v>
      </c>
      <c r="DM5" s="711"/>
      <c r="DN5" s="711"/>
      <c r="DO5" s="711"/>
      <c r="DP5" s="712"/>
      <c r="DQ5" s="704" t="s">
        <v>363</v>
      </c>
      <c r="DR5" s="705"/>
      <c r="DS5" s="705"/>
      <c r="DT5" s="705"/>
      <c r="DU5" s="706"/>
      <c r="DV5" s="704" t="s">
        <v>354</v>
      </c>
      <c r="DW5" s="705"/>
      <c r="DX5" s="705"/>
      <c r="DY5" s="705"/>
      <c r="DZ5" s="716"/>
      <c r="EA5" s="243"/>
    </row>
    <row r="6" spans="1:131" s="244" customFormat="1" ht="26.25" customHeight="1" thickBot="1" x14ac:dyDescent="0.2">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15">
      <c r="A7" s="247">
        <v>1</v>
      </c>
      <c r="B7" s="718" t="s">
        <v>364</v>
      </c>
      <c r="C7" s="719"/>
      <c r="D7" s="719"/>
      <c r="E7" s="719"/>
      <c r="F7" s="719"/>
      <c r="G7" s="719"/>
      <c r="H7" s="719"/>
      <c r="I7" s="719"/>
      <c r="J7" s="719"/>
      <c r="K7" s="719"/>
      <c r="L7" s="719"/>
      <c r="M7" s="719"/>
      <c r="N7" s="719"/>
      <c r="O7" s="719"/>
      <c r="P7" s="720"/>
      <c r="Q7" s="721">
        <v>464808</v>
      </c>
      <c r="R7" s="722"/>
      <c r="S7" s="722"/>
      <c r="T7" s="722"/>
      <c r="U7" s="722"/>
      <c r="V7" s="722">
        <v>450790</v>
      </c>
      <c r="W7" s="722"/>
      <c r="X7" s="722"/>
      <c r="Y7" s="722"/>
      <c r="Z7" s="722"/>
      <c r="AA7" s="722">
        <v>14018</v>
      </c>
      <c r="AB7" s="722"/>
      <c r="AC7" s="722"/>
      <c r="AD7" s="722"/>
      <c r="AE7" s="723"/>
      <c r="AF7" s="724">
        <v>9258</v>
      </c>
      <c r="AG7" s="725"/>
      <c r="AH7" s="725"/>
      <c r="AI7" s="725"/>
      <c r="AJ7" s="726"/>
      <c r="AK7" s="761">
        <v>12618</v>
      </c>
      <c r="AL7" s="762"/>
      <c r="AM7" s="762"/>
      <c r="AN7" s="762"/>
      <c r="AO7" s="762"/>
      <c r="AP7" s="762">
        <v>946697</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c r="BS7" s="765" t="s">
        <v>589</v>
      </c>
      <c r="BT7" s="766"/>
      <c r="BU7" s="766"/>
      <c r="BV7" s="766"/>
      <c r="BW7" s="766"/>
      <c r="BX7" s="766"/>
      <c r="BY7" s="766"/>
      <c r="BZ7" s="766"/>
      <c r="CA7" s="766"/>
      <c r="CB7" s="766"/>
      <c r="CC7" s="766"/>
      <c r="CD7" s="766"/>
      <c r="CE7" s="766"/>
      <c r="CF7" s="766"/>
      <c r="CG7" s="767"/>
      <c r="CH7" s="758">
        <v>0</v>
      </c>
      <c r="CI7" s="759"/>
      <c r="CJ7" s="759"/>
      <c r="CK7" s="759"/>
      <c r="CL7" s="760"/>
      <c r="CM7" s="758">
        <v>141</v>
      </c>
      <c r="CN7" s="759"/>
      <c r="CO7" s="759"/>
      <c r="CP7" s="759"/>
      <c r="CQ7" s="760"/>
      <c r="CR7" s="758">
        <v>55</v>
      </c>
      <c r="CS7" s="759"/>
      <c r="CT7" s="759"/>
      <c r="CU7" s="759"/>
      <c r="CV7" s="760"/>
      <c r="CW7" s="758">
        <v>2</v>
      </c>
      <c r="CX7" s="759"/>
      <c r="CY7" s="759"/>
      <c r="CZ7" s="759"/>
      <c r="DA7" s="760"/>
      <c r="DB7" s="758" t="s">
        <v>520</v>
      </c>
      <c r="DC7" s="759"/>
      <c r="DD7" s="759"/>
      <c r="DE7" s="759"/>
      <c r="DF7" s="760"/>
      <c r="DG7" s="758" t="s">
        <v>520</v>
      </c>
      <c r="DH7" s="759"/>
      <c r="DI7" s="759"/>
      <c r="DJ7" s="759"/>
      <c r="DK7" s="760"/>
      <c r="DL7" s="758" t="s">
        <v>520</v>
      </c>
      <c r="DM7" s="759"/>
      <c r="DN7" s="759"/>
      <c r="DO7" s="759"/>
      <c r="DP7" s="760"/>
      <c r="DQ7" s="758" t="s">
        <v>520</v>
      </c>
      <c r="DR7" s="759"/>
      <c r="DS7" s="759"/>
      <c r="DT7" s="759"/>
      <c r="DU7" s="760"/>
      <c r="DV7" s="739"/>
      <c r="DW7" s="740"/>
      <c r="DX7" s="740"/>
      <c r="DY7" s="740"/>
      <c r="DZ7" s="741"/>
      <c r="EA7" s="243"/>
    </row>
    <row r="8" spans="1:131" s="244" customFormat="1" ht="26.25" customHeight="1" x14ac:dyDescent="0.15">
      <c r="A8" s="250">
        <v>2</v>
      </c>
      <c r="B8" s="742" t="s">
        <v>365</v>
      </c>
      <c r="C8" s="743"/>
      <c r="D8" s="743"/>
      <c r="E8" s="743"/>
      <c r="F8" s="743"/>
      <c r="G8" s="743"/>
      <c r="H8" s="743"/>
      <c r="I8" s="743"/>
      <c r="J8" s="743"/>
      <c r="K8" s="743"/>
      <c r="L8" s="743"/>
      <c r="M8" s="743"/>
      <c r="N8" s="743"/>
      <c r="O8" s="743"/>
      <c r="P8" s="744"/>
      <c r="Q8" s="745">
        <v>124846</v>
      </c>
      <c r="R8" s="746"/>
      <c r="S8" s="746"/>
      <c r="T8" s="746"/>
      <c r="U8" s="746"/>
      <c r="V8" s="746">
        <v>124846</v>
      </c>
      <c r="W8" s="746"/>
      <c r="X8" s="746"/>
      <c r="Y8" s="746"/>
      <c r="Z8" s="746"/>
      <c r="AA8" s="746">
        <v>0</v>
      </c>
      <c r="AB8" s="746"/>
      <c r="AC8" s="746"/>
      <c r="AD8" s="746"/>
      <c r="AE8" s="747"/>
      <c r="AF8" s="748" t="s">
        <v>366</v>
      </c>
      <c r="AG8" s="749"/>
      <c r="AH8" s="749"/>
      <c r="AI8" s="749"/>
      <c r="AJ8" s="750"/>
      <c r="AK8" s="751">
        <v>84333</v>
      </c>
      <c r="AL8" s="752"/>
      <c r="AM8" s="752"/>
      <c r="AN8" s="752"/>
      <c r="AO8" s="752"/>
      <c r="AP8" s="752" t="s">
        <v>624</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c r="BS8" s="755" t="s">
        <v>590</v>
      </c>
      <c r="BT8" s="756"/>
      <c r="BU8" s="756"/>
      <c r="BV8" s="756"/>
      <c r="BW8" s="756"/>
      <c r="BX8" s="756"/>
      <c r="BY8" s="756"/>
      <c r="BZ8" s="756"/>
      <c r="CA8" s="756"/>
      <c r="CB8" s="756"/>
      <c r="CC8" s="756"/>
      <c r="CD8" s="756"/>
      <c r="CE8" s="756"/>
      <c r="CF8" s="756"/>
      <c r="CG8" s="757"/>
      <c r="CH8" s="768">
        <v>-3</v>
      </c>
      <c r="CI8" s="769"/>
      <c r="CJ8" s="769"/>
      <c r="CK8" s="769"/>
      <c r="CL8" s="770"/>
      <c r="CM8" s="768">
        <v>331</v>
      </c>
      <c r="CN8" s="769"/>
      <c r="CO8" s="769"/>
      <c r="CP8" s="769"/>
      <c r="CQ8" s="770"/>
      <c r="CR8" s="768">
        <v>90</v>
      </c>
      <c r="CS8" s="769"/>
      <c r="CT8" s="769"/>
      <c r="CU8" s="769"/>
      <c r="CV8" s="770"/>
      <c r="CW8" s="768">
        <v>4</v>
      </c>
      <c r="CX8" s="769"/>
      <c r="CY8" s="769"/>
      <c r="CZ8" s="769"/>
      <c r="DA8" s="770"/>
      <c r="DB8" s="768" t="s">
        <v>520</v>
      </c>
      <c r="DC8" s="769"/>
      <c r="DD8" s="769"/>
      <c r="DE8" s="769"/>
      <c r="DF8" s="770"/>
      <c r="DG8" s="768" t="s">
        <v>520</v>
      </c>
      <c r="DH8" s="769"/>
      <c r="DI8" s="769"/>
      <c r="DJ8" s="769"/>
      <c r="DK8" s="770"/>
      <c r="DL8" s="768" t="s">
        <v>520</v>
      </c>
      <c r="DM8" s="769"/>
      <c r="DN8" s="769"/>
      <c r="DO8" s="769"/>
      <c r="DP8" s="770"/>
      <c r="DQ8" s="768" t="s">
        <v>520</v>
      </c>
      <c r="DR8" s="769"/>
      <c r="DS8" s="769"/>
      <c r="DT8" s="769"/>
      <c r="DU8" s="770"/>
      <c r="DV8" s="771"/>
      <c r="DW8" s="772"/>
      <c r="DX8" s="772"/>
      <c r="DY8" s="772"/>
      <c r="DZ8" s="773"/>
      <c r="EA8" s="243"/>
    </row>
    <row r="9" spans="1:131" s="244" customFormat="1" ht="26.25" customHeight="1" x14ac:dyDescent="0.15">
      <c r="A9" s="250">
        <v>3</v>
      </c>
      <c r="B9" s="742" t="s">
        <v>367</v>
      </c>
      <c r="C9" s="743"/>
      <c r="D9" s="743"/>
      <c r="E9" s="743"/>
      <c r="F9" s="743"/>
      <c r="G9" s="743"/>
      <c r="H9" s="743"/>
      <c r="I9" s="743"/>
      <c r="J9" s="743"/>
      <c r="K9" s="743"/>
      <c r="L9" s="743"/>
      <c r="M9" s="743"/>
      <c r="N9" s="743"/>
      <c r="O9" s="743"/>
      <c r="P9" s="744"/>
      <c r="Q9" s="745">
        <v>5630</v>
      </c>
      <c r="R9" s="746"/>
      <c r="S9" s="746"/>
      <c r="T9" s="746"/>
      <c r="U9" s="746"/>
      <c r="V9" s="746">
        <v>5630</v>
      </c>
      <c r="W9" s="746"/>
      <c r="X9" s="746"/>
      <c r="Y9" s="746"/>
      <c r="Z9" s="746"/>
      <c r="AA9" s="746">
        <v>0</v>
      </c>
      <c r="AB9" s="746"/>
      <c r="AC9" s="746"/>
      <c r="AD9" s="746"/>
      <c r="AE9" s="747"/>
      <c r="AF9" s="748" t="s">
        <v>366</v>
      </c>
      <c r="AG9" s="749"/>
      <c r="AH9" s="749"/>
      <c r="AI9" s="749"/>
      <c r="AJ9" s="750"/>
      <c r="AK9" s="751" t="s">
        <v>520</v>
      </c>
      <c r="AL9" s="752"/>
      <c r="AM9" s="752"/>
      <c r="AN9" s="752"/>
      <c r="AO9" s="752"/>
      <c r="AP9" s="752" t="s">
        <v>624</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t="s">
        <v>617</v>
      </c>
      <c r="BS9" s="755" t="s">
        <v>591</v>
      </c>
      <c r="BT9" s="756"/>
      <c r="BU9" s="756"/>
      <c r="BV9" s="756"/>
      <c r="BW9" s="756"/>
      <c r="BX9" s="756"/>
      <c r="BY9" s="756"/>
      <c r="BZ9" s="756"/>
      <c r="CA9" s="756"/>
      <c r="CB9" s="756"/>
      <c r="CC9" s="756"/>
      <c r="CD9" s="756"/>
      <c r="CE9" s="756"/>
      <c r="CF9" s="756"/>
      <c r="CG9" s="757"/>
      <c r="CH9" s="768">
        <v>-4</v>
      </c>
      <c r="CI9" s="769"/>
      <c r="CJ9" s="769"/>
      <c r="CK9" s="769"/>
      <c r="CL9" s="770"/>
      <c r="CM9" s="768">
        <v>21981</v>
      </c>
      <c r="CN9" s="769"/>
      <c r="CO9" s="769"/>
      <c r="CP9" s="769"/>
      <c r="CQ9" s="770"/>
      <c r="CR9" s="768">
        <v>225</v>
      </c>
      <c r="CS9" s="769"/>
      <c r="CT9" s="769"/>
      <c r="CU9" s="769"/>
      <c r="CV9" s="770"/>
      <c r="CW9" s="768">
        <v>341</v>
      </c>
      <c r="CX9" s="769"/>
      <c r="CY9" s="769"/>
      <c r="CZ9" s="769"/>
      <c r="DA9" s="770"/>
      <c r="DB9" s="768">
        <v>36895</v>
      </c>
      <c r="DC9" s="769"/>
      <c r="DD9" s="769"/>
      <c r="DE9" s="769"/>
      <c r="DF9" s="770"/>
      <c r="DG9" s="768" t="s">
        <v>520</v>
      </c>
      <c r="DH9" s="769"/>
      <c r="DI9" s="769"/>
      <c r="DJ9" s="769"/>
      <c r="DK9" s="770"/>
      <c r="DL9" s="768">
        <v>17434</v>
      </c>
      <c r="DM9" s="769"/>
      <c r="DN9" s="769"/>
      <c r="DO9" s="769"/>
      <c r="DP9" s="770"/>
      <c r="DQ9" s="768">
        <v>12204</v>
      </c>
      <c r="DR9" s="769"/>
      <c r="DS9" s="769"/>
      <c r="DT9" s="769"/>
      <c r="DU9" s="770"/>
      <c r="DV9" s="771"/>
      <c r="DW9" s="772"/>
      <c r="DX9" s="772"/>
      <c r="DY9" s="772"/>
      <c r="DZ9" s="773"/>
      <c r="EA9" s="243"/>
    </row>
    <row r="10" spans="1:131" s="244" customFormat="1" ht="26.25" customHeight="1" x14ac:dyDescent="0.15">
      <c r="A10" s="250">
        <v>4</v>
      </c>
      <c r="B10" s="742" t="s">
        <v>368</v>
      </c>
      <c r="C10" s="743"/>
      <c r="D10" s="743"/>
      <c r="E10" s="743"/>
      <c r="F10" s="743"/>
      <c r="G10" s="743"/>
      <c r="H10" s="743"/>
      <c r="I10" s="743"/>
      <c r="J10" s="743"/>
      <c r="K10" s="743"/>
      <c r="L10" s="743"/>
      <c r="M10" s="743"/>
      <c r="N10" s="743"/>
      <c r="O10" s="743"/>
      <c r="P10" s="744"/>
      <c r="Q10" s="745">
        <v>2456</v>
      </c>
      <c r="R10" s="746"/>
      <c r="S10" s="746"/>
      <c r="T10" s="746"/>
      <c r="U10" s="746"/>
      <c r="V10" s="746">
        <v>2316</v>
      </c>
      <c r="W10" s="746"/>
      <c r="X10" s="746"/>
      <c r="Y10" s="746"/>
      <c r="Z10" s="746"/>
      <c r="AA10" s="746">
        <v>140</v>
      </c>
      <c r="AB10" s="746"/>
      <c r="AC10" s="746"/>
      <c r="AD10" s="746"/>
      <c r="AE10" s="747"/>
      <c r="AF10" s="748">
        <v>140</v>
      </c>
      <c r="AG10" s="749"/>
      <c r="AH10" s="749"/>
      <c r="AI10" s="749"/>
      <c r="AJ10" s="750"/>
      <c r="AK10" s="751" t="s">
        <v>520</v>
      </c>
      <c r="AL10" s="752"/>
      <c r="AM10" s="752"/>
      <c r="AN10" s="752"/>
      <c r="AO10" s="752"/>
      <c r="AP10" s="752" t="s">
        <v>624</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c r="BS10" s="755" t="s">
        <v>592</v>
      </c>
      <c r="BT10" s="756"/>
      <c r="BU10" s="756"/>
      <c r="BV10" s="756"/>
      <c r="BW10" s="756"/>
      <c r="BX10" s="756"/>
      <c r="BY10" s="756"/>
      <c r="BZ10" s="756"/>
      <c r="CA10" s="756"/>
      <c r="CB10" s="756"/>
      <c r="CC10" s="756"/>
      <c r="CD10" s="756"/>
      <c r="CE10" s="756"/>
      <c r="CF10" s="756"/>
      <c r="CG10" s="757"/>
      <c r="CH10" s="768">
        <v>-8</v>
      </c>
      <c r="CI10" s="769"/>
      <c r="CJ10" s="769"/>
      <c r="CK10" s="769"/>
      <c r="CL10" s="770"/>
      <c r="CM10" s="768">
        <v>2026</v>
      </c>
      <c r="CN10" s="769"/>
      <c r="CO10" s="769"/>
      <c r="CP10" s="769"/>
      <c r="CQ10" s="770"/>
      <c r="CR10" s="768">
        <v>300</v>
      </c>
      <c r="CS10" s="769"/>
      <c r="CT10" s="769"/>
      <c r="CU10" s="769"/>
      <c r="CV10" s="770"/>
      <c r="CW10" s="768">
        <v>8</v>
      </c>
      <c r="CX10" s="769"/>
      <c r="CY10" s="769"/>
      <c r="CZ10" s="769"/>
      <c r="DA10" s="770"/>
      <c r="DB10" s="768" t="s">
        <v>520</v>
      </c>
      <c r="DC10" s="769"/>
      <c r="DD10" s="769"/>
      <c r="DE10" s="769"/>
      <c r="DF10" s="770"/>
      <c r="DG10" s="768" t="s">
        <v>520</v>
      </c>
      <c r="DH10" s="769"/>
      <c r="DI10" s="769"/>
      <c r="DJ10" s="769"/>
      <c r="DK10" s="770"/>
      <c r="DL10" s="768" t="s">
        <v>520</v>
      </c>
      <c r="DM10" s="769"/>
      <c r="DN10" s="769"/>
      <c r="DO10" s="769"/>
      <c r="DP10" s="770"/>
      <c r="DQ10" s="768" t="s">
        <v>520</v>
      </c>
      <c r="DR10" s="769"/>
      <c r="DS10" s="769"/>
      <c r="DT10" s="769"/>
      <c r="DU10" s="770"/>
      <c r="DV10" s="771"/>
      <c r="DW10" s="772"/>
      <c r="DX10" s="772"/>
      <c r="DY10" s="772"/>
      <c r="DZ10" s="773"/>
      <c r="EA10" s="243"/>
    </row>
    <row r="11" spans="1:131" s="244" customFormat="1" ht="26.25" customHeight="1" x14ac:dyDescent="0.15">
      <c r="A11" s="250">
        <v>5</v>
      </c>
      <c r="B11" s="742" t="s">
        <v>369</v>
      </c>
      <c r="C11" s="743"/>
      <c r="D11" s="743"/>
      <c r="E11" s="743"/>
      <c r="F11" s="743"/>
      <c r="G11" s="743"/>
      <c r="H11" s="743"/>
      <c r="I11" s="743"/>
      <c r="J11" s="743"/>
      <c r="K11" s="743"/>
      <c r="L11" s="743"/>
      <c r="M11" s="743"/>
      <c r="N11" s="743"/>
      <c r="O11" s="743"/>
      <c r="P11" s="744"/>
      <c r="Q11" s="745">
        <v>7119</v>
      </c>
      <c r="R11" s="746"/>
      <c r="S11" s="746"/>
      <c r="T11" s="746"/>
      <c r="U11" s="746"/>
      <c r="V11" s="746">
        <v>201</v>
      </c>
      <c r="W11" s="746"/>
      <c r="X11" s="746"/>
      <c r="Y11" s="746"/>
      <c r="Z11" s="746"/>
      <c r="AA11" s="746">
        <v>6918</v>
      </c>
      <c r="AB11" s="746"/>
      <c r="AC11" s="746"/>
      <c r="AD11" s="746"/>
      <c r="AE11" s="747"/>
      <c r="AF11" s="748" t="s">
        <v>370</v>
      </c>
      <c r="AG11" s="749"/>
      <c r="AH11" s="749"/>
      <c r="AI11" s="749"/>
      <c r="AJ11" s="750"/>
      <c r="AK11" s="751">
        <v>6</v>
      </c>
      <c r="AL11" s="752"/>
      <c r="AM11" s="752"/>
      <c r="AN11" s="752"/>
      <c r="AO11" s="752"/>
      <c r="AP11" s="752" t="s">
        <v>624</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593</v>
      </c>
      <c r="BT11" s="756"/>
      <c r="BU11" s="756"/>
      <c r="BV11" s="756"/>
      <c r="BW11" s="756"/>
      <c r="BX11" s="756"/>
      <c r="BY11" s="756"/>
      <c r="BZ11" s="756"/>
      <c r="CA11" s="756"/>
      <c r="CB11" s="756"/>
      <c r="CC11" s="756"/>
      <c r="CD11" s="756"/>
      <c r="CE11" s="756"/>
      <c r="CF11" s="756"/>
      <c r="CG11" s="757"/>
      <c r="CH11" s="768">
        <v>-26</v>
      </c>
      <c r="CI11" s="769"/>
      <c r="CJ11" s="769"/>
      <c r="CK11" s="769"/>
      <c r="CL11" s="770"/>
      <c r="CM11" s="768">
        <v>4675</v>
      </c>
      <c r="CN11" s="769"/>
      <c r="CO11" s="769"/>
      <c r="CP11" s="769"/>
      <c r="CQ11" s="770"/>
      <c r="CR11" s="768">
        <v>210</v>
      </c>
      <c r="CS11" s="769"/>
      <c r="CT11" s="769"/>
      <c r="CU11" s="769"/>
      <c r="CV11" s="770"/>
      <c r="CW11" s="768">
        <v>65</v>
      </c>
      <c r="CX11" s="769"/>
      <c r="CY11" s="769"/>
      <c r="CZ11" s="769"/>
      <c r="DA11" s="770"/>
      <c r="DB11" s="768">
        <v>21</v>
      </c>
      <c r="DC11" s="769"/>
      <c r="DD11" s="769"/>
      <c r="DE11" s="769"/>
      <c r="DF11" s="770"/>
      <c r="DG11" s="768" t="s">
        <v>520</v>
      </c>
      <c r="DH11" s="769"/>
      <c r="DI11" s="769"/>
      <c r="DJ11" s="769"/>
      <c r="DK11" s="770"/>
      <c r="DL11" s="768" t="s">
        <v>520</v>
      </c>
      <c r="DM11" s="769"/>
      <c r="DN11" s="769"/>
      <c r="DO11" s="769"/>
      <c r="DP11" s="770"/>
      <c r="DQ11" s="768" t="s">
        <v>520</v>
      </c>
      <c r="DR11" s="769"/>
      <c r="DS11" s="769"/>
      <c r="DT11" s="769"/>
      <c r="DU11" s="770"/>
      <c r="DV11" s="771"/>
      <c r="DW11" s="772"/>
      <c r="DX11" s="772"/>
      <c r="DY11" s="772"/>
      <c r="DZ11" s="773"/>
      <c r="EA11" s="243"/>
    </row>
    <row r="12" spans="1:131" s="244" customFormat="1" ht="26.25" customHeight="1" x14ac:dyDescent="0.15">
      <c r="A12" s="250">
        <v>6</v>
      </c>
      <c r="B12" s="742" t="s">
        <v>371</v>
      </c>
      <c r="C12" s="743"/>
      <c r="D12" s="743"/>
      <c r="E12" s="743"/>
      <c r="F12" s="743"/>
      <c r="G12" s="743"/>
      <c r="H12" s="743"/>
      <c r="I12" s="743"/>
      <c r="J12" s="743"/>
      <c r="K12" s="743"/>
      <c r="L12" s="743"/>
      <c r="M12" s="743"/>
      <c r="N12" s="743"/>
      <c r="O12" s="743"/>
      <c r="P12" s="744"/>
      <c r="Q12" s="745">
        <v>762</v>
      </c>
      <c r="R12" s="746"/>
      <c r="S12" s="746"/>
      <c r="T12" s="746"/>
      <c r="U12" s="746"/>
      <c r="V12" s="746">
        <v>78</v>
      </c>
      <c r="W12" s="746"/>
      <c r="X12" s="746"/>
      <c r="Y12" s="746"/>
      <c r="Z12" s="746"/>
      <c r="AA12" s="746">
        <v>685</v>
      </c>
      <c r="AB12" s="746"/>
      <c r="AC12" s="746"/>
      <c r="AD12" s="746"/>
      <c r="AE12" s="747"/>
      <c r="AF12" s="748" t="s">
        <v>366</v>
      </c>
      <c r="AG12" s="749"/>
      <c r="AH12" s="749"/>
      <c r="AI12" s="749"/>
      <c r="AJ12" s="750"/>
      <c r="AK12" s="751">
        <v>13</v>
      </c>
      <c r="AL12" s="752"/>
      <c r="AM12" s="752"/>
      <c r="AN12" s="752"/>
      <c r="AO12" s="752"/>
      <c r="AP12" s="752">
        <v>46</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594</v>
      </c>
      <c r="BT12" s="756"/>
      <c r="BU12" s="756"/>
      <c r="BV12" s="756"/>
      <c r="BW12" s="756"/>
      <c r="BX12" s="756"/>
      <c r="BY12" s="756"/>
      <c r="BZ12" s="756"/>
      <c r="CA12" s="756"/>
      <c r="CB12" s="756"/>
      <c r="CC12" s="756"/>
      <c r="CD12" s="756"/>
      <c r="CE12" s="756"/>
      <c r="CF12" s="756"/>
      <c r="CG12" s="757"/>
      <c r="CH12" s="768" t="s">
        <v>618</v>
      </c>
      <c r="CI12" s="769"/>
      <c r="CJ12" s="769"/>
      <c r="CK12" s="769"/>
      <c r="CL12" s="770"/>
      <c r="CM12" s="768">
        <v>497</v>
      </c>
      <c r="CN12" s="769"/>
      <c r="CO12" s="769"/>
      <c r="CP12" s="769"/>
      <c r="CQ12" s="770"/>
      <c r="CR12" s="768">
        <v>100</v>
      </c>
      <c r="CS12" s="769"/>
      <c r="CT12" s="769"/>
      <c r="CU12" s="769"/>
      <c r="CV12" s="770"/>
      <c r="CW12" s="768" t="s">
        <v>520</v>
      </c>
      <c r="CX12" s="769"/>
      <c r="CY12" s="769"/>
      <c r="CZ12" s="769"/>
      <c r="DA12" s="770"/>
      <c r="DB12" s="768" t="s">
        <v>520</v>
      </c>
      <c r="DC12" s="769"/>
      <c r="DD12" s="769"/>
      <c r="DE12" s="769"/>
      <c r="DF12" s="770"/>
      <c r="DG12" s="768" t="s">
        <v>520</v>
      </c>
      <c r="DH12" s="769"/>
      <c r="DI12" s="769"/>
      <c r="DJ12" s="769"/>
      <c r="DK12" s="770"/>
      <c r="DL12" s="768" t="s">
        <v>520</v>
      </c>
      <c r="DM12" s="769"/>
      <c r="DN12" s="769"/>
      <c r="DO12" s="769"/>
      <c r="DP12" s="770"/>
      <c r="DQ12" s="768" t="s">
        <v>520</v>
      </c>
      <c r="DR12" s="769"/>
      <c r="DS12" s="769"/>
      <c r="DT12" s="769"/>
      <c r="DU12" s="770"/>
      <c r="DV12" s="771"/>
      <c r="DW12" s="772"/>
      <c r="DX12" s="772"/>
      <c r="DY12" s="772"/>
      <c r="DZ12" s="773"/>
      <c r="EA12" s="243"/>
    </row>
    <row r="13" spans="1:131" s="244" customFormat="1" ht="26.25" customHeight="1" x14ac:dyDescent="0.15">
      <c r="A13" s="250">
        <v>7</v>
      </c>
      <c r="B13" s="742" t="s">
        <v>372</v>
      </c>
      <c r="C13" s="743"/>
      <c r="D13" s="743"/>
      <c r="E13" s="743"/>
      <c r="F13" s="743"/>
      <c r="G13" s="743"/>
      <c r="H13" s="743"/>
      <c r="I13" s="743"/>
      <c r="J13" s="743"/>
      <c r="K13" s="743"/>
      <c r="L13" s="743"/>
      <c r="M13" s="743"/>
      <c r="N13" s="743"/>
      <c r="O13" s="743"/>
      <c r="P13" s="744"/>
      <c r="Q13" s="745">
        <v>222</v>
      </c>
      <c r="R13" s="746"/>
      <c r="S13" s="746"/>
      <c r="T13" s="746"/>
      <c r="U13" s="746"/>
      <c r="V13" s="746">
        <v>154</v>
      </c>
      <c r="W13" s="746"/>
      <c r="X13" s="746"/>
      <c r="Y13" s="746"/>
      <c r="Z13" s="746"/>
      <c r="AA13" s="746">
        <v>68</v>
      </c>
      <c r="AB13" s="746"/>
      <c r="AC13" s="746"/>
      <c r="AD13" s="746"/>
      <c r="AE13" s="747"/>
      <c r="AF13" s="748">
        <v>68</v>
      </c>
      <c r="AG13" s="749"/>
      <c r="AH13" s="749"/>
      <c r="AI13" s="749"/>
      <c r="AJ13" s="750"/>
      <c r="AK13" s="751">
        <v>0</v>
      </c>
      <c r="AL13" s="752"/>
      <c r="AM13" s="752"/>
      <c r="AN13" s="752"/>
      <c r="AO13" s="752"/>
      <c r="AP13" s="752" t="s">
        <v>624</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595</v>
      </c>
      <c r="BT13" s="756"/>
      <c r="BU13" s="756"/>
      <c r="BV13" s="756"/>
      <c r="BW13" s="756"/>
      <c r="BX13" s="756"/>
      <c r="BY13" s="756"/>
      <c r="BZ13" s="756"/>
      <c r="CA13" s="756"/>
      <c r="CB13" s="756"/>
      <c r="CC13" s="756"/>
      <c r="CD13" s="756"/>
      <c r="CE13" s="756"/>
      <c r="CF13" s="756"/>
      <c r="CG13" s="757"/>
      <c r="CH13" s="768">
        <v>5</v>
      </c>
      <c r="CI13" s="769"/>
      <c r="CJ13" s="769"/>
      <c r="CK13" s="769"/>
      <c r="CL13" s="770"/>
      <c r="CM13" s="768">
        <v>2059</v>
      </c>
      <c r="CN13" s="769"/>
      <c r="CO13" s="769"/>
      <c r="CP13" s="769"/>
      <c r="CQ13" s="770"/>
      <c r="CR13" s="768">
        <v>417</v>
      </c>
      <c r="CS13" s="769"/>
      <c r="CT13" s="769"/>
      <c r="CU13" s="769"/>
      <c r="CV13" s="770"/>
      <c r="CW13" s="768">
        <v>535</v>
      </c>
      <c r="CX13" s="769"/>
      <c r="CY13" s="769"/>
      <c r="CZ13" s="769"/>
      <c r="DA13" s="770"/>
      <c r="DB13" s="768" t="s">
        <v>520</v>
      </c>
      <c r="DC13" s="769"/>
      <c r="DD13" s="769"/>
      <c r="DE13" s="769"/>
      <c r="DF13" s="770"/>
      <c r="DG13" s="768" t="s">
        <v>520</v>
      </c>
      <c r="DH13" s="769"/>
      <c r="DI13" s="769"/>
      <c r="DJ13" s="769"/>
      <c r="DK13" s="770"/>
      <c r="DL13" s="768" t="s">
        <v>520</v>
      </c>
      <c r="DM13" s="769"/>
      <c r="DN13" s="769"/>
      <c r="DO13" s="769"/>
      <c r="DP13" s="770"/>
      <c r="DQ13" s="768" t="s">
        <v>520</v>
      </c>
      <c r="DR13" s="769"/>
      <c r="DS13" s="769"/>
      <c r="DT13" s="769"/>
      <c r="DU13" s="770"/>
      <c r="DV13" s="771"/>
      <c r="DW13" s="772"/>
      <c r="DX13" s="772"/>
      <c r="DY13" s="772"/>
      <c r="DZ13" s="773"/>
      <c r="EA13" s="243"/>
    </row>
    <row r="14" spans="1:131" s="244" customFormat="1" ht="26.25" customHeight="1" x14ac:dyDescent="0.15">
      <c r="A14" s="250">
        <v>8</v>
      </c>
      <c r="B14" s="742" t="s">
        <v>373</v>
      </c>
      <c r="C14" s="743"/>
      <c r="D14" s="743"/>
      <c r="E14" s="743"/>
      <c r="F14" s="743"/>
      <c r="G14" s="743"/>
      <c r="H14" s="743"/>
      <c r="I14" s="743"/>
      <c r="J14" s="743"/>
      <c r="K14" s="743"/>
      <c r="L14" s="743"/>
      <c r="M14" s="743"/>
      <c r="N14" s="743"/>
      <c r="O14" s="743"/>
      <c r="P14" s="744"/>
      <c r="Q14" s="745">
        <v>503</v>
      </c>
      <c r="R14" s="746"/>
      <c r="S14" s="746"/>
      <c r="T14" s="746"/>
      <c r="U14" s="746"/>
      <c r="V14" s="746">
        <v>371</v>
      </c>
      <c r="W14" s="746"/>
      <c r="X14" s="746"/>
      <c r="Y14" s="746"/>
      <c r="Z14" s="746"/>
      <c r="AA14" s="746">
        <v>132</v>
      </c>
      <c r="AB14" s="746"/>
      <c r="AC14" s="746"/>
      <c r="AD14" s="746"/>
      <c r="AE14" s="747"/>
      <c r="AF14" s="748" t="s">
        <v>366</v>
      </c>
      <c r="AG14" s="749"/>
      <c r="AH14" s="749"/>
      <c r="AI14" s="749"/>
      <c r="AJ14" s="750"/>
      <c r="AK14" s="751">
        <v>86</v>
      </c>
      <c r="AL14" s="752"/>
      <c r="AM14" s="752"/>
      <c r="AN14" s="752"/>
      <c r="AO14" s="752"/>
      <c r="AP14" s="752">
        <v>2475</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596</v>
      </c>
      <c r="BT14" s="756"/>
      <c r="BU14" s="756"/>
      <c r="BV14" s="756"/>
      <c r="BW14" s="756"/>
      <c r="BX14" s="756"/>
      <c r="BY14" s="756"/>
      <c r="BZ14" s="756"/>
      <c r="CA14" s="756"/>
      <c r="CB14" s="756"/>
      <c r="CC14" s="756"/>
      <c r="CD14" s="756"/>
      <c r="CE14" s="756"/>
      <c r="CF14" s="756"/>
      <c r="CG14" s="757"/>
      <c r="CH14" s="768">
        <v>6</v>
      </c>
      <c r="CI14" s="769"/>
      <c r="CJ14" s="769"/>
      <c r="CK14" s="769"/>
      <c r="CL14" s="770"/>
      <c r="CM14" s="768">
        <v>197</v>
      </c>
      <c r="CN14" s="769"/>
      <c r="CO14" s="769"/>
      <c r="CP14" s="769"/>
      <c r="CQ14" s="770"/>
      <c r="CR14" s="768">
        <v>123</v>
      </c>
      <c r="CS14" s="769"/>
      <c r="CT14" s="769"/>
      <c r="CU14" s="769"/>
      <c r="CV14" s="770"/>
      <c r="CW14" s="768">
        <v>39</v>
      </c>
      <c r="CX14" s="769"/>
      <c r="CY14" s="769"/>
      <c r="CZ14" s="769"/>
      <c r="DA14" s="770"/>
      <c r="DB14" s="768" t="s">
        <v>520</v>
      </c>
      <c r="DC14" s="769"/>
      <c r="DD14" s="769"/>
      <c r="DE14" s="769"/>
      <c r="DF14" s="770"/>
      <c r="DG14" s="768" t="s">
        <v>520</v>
      </c>
      <c r="DH14" s="769"/>
      <c r="DI14" s="769"/>
      <c r="DJ14" s="769"/>
      <c r="DK14" s="770"/>
      <c r="DL14" s="768" t="s">
        <v>520</v>
      </c>
      <c r="DM14" s="769"/>
      <c r="DN14" s="769"/>
      <c r="DO14" s="769"/>
      <c r="DP14" s="770"/>
      <c r="DQ14" s="768" t="s">
        <v>520</v>
      </c>
      <c r="DR14" s="769"/>
      <c r="DS14" s="769"/>
      <c r="DT14" s="769"/>
      <c r="DU14" s="770"/>
      <c r="DV14" s="771"/>
      <c r="DW14" s="772"/>
      <c r="DX14" s="772"/>
      <c r="DY14" s="772"/>
      <c r="DZ14" s="773"/>
      <c r="EA14" s="243"/>
    </row>
    <row r="15" spans="1:131" s="244" customFormat="1" ht="26.25" customHeight="1" x14ac:dyDescent="0.15">
      <c r="A15" s="250">
        <v>9</v>
      </c>
      <c r="B15" s="742" t="s">
        <v>374</v>
      </c>
      <c r="C15" s="743"/>
      <c r="D15" s="743"/>
      <c r="E15" s="743"/>
      <c r="F15" s="743"/>
      <c r="G15" s="743"/>
      <c r="H15" s="743"/>
      <c r="I15" s="743"/>
      <c r="J15" s="743"/>
      <c r="K15" s="743"/>
      <c r="L15" s="743"/>
      <c r="M15" s="743"/>
      <c r="N15" s="743"/>
      <c r="O15" s="743"/>
      <c r="P15" s="744"/>
      <c r="Q15" s="745">
        <v>1062</v>
      </c>
      <c r="R15" s="746"/>
      <c r="S15" s="746"/>
      <c r="T15" s="746"/>
      <c r="U15" s="746"/>
      <c r="V15" s="746">
        <v>349</v>
      </c>
      <c r="W15" s="746"/>
      <c r="X15" s="746"/>
      <c r="Y15" s="746"/>
      <c r="Z15" s="746"/>
      <c r="AA15" s="746">
        <v>713</v>
      </c>
      <c r="AB15" s="746"/>
      <c r="AC15" s="746"/>
      <c r="AD15" s="746"/>
      <c r="AE15" s="747"/>
      <c r="AF15" s="748" t="s">
        <v>366</v>
      </c>
      <c r="AG15" s="749"/>
      <c r="AH15" s="749"/>
      <c r="AI15" s="749"/>
      <c r="AJ15" s="750"/>
      <c r="AK15" s="751">
        <v>25</v>
      </c>
      <c r="AL15" s="752"/>
      <c r="AM15" s="752"/>
      <c r="AN15" s="752"/>
      <c r="AO15" s="752"/>
      <c r="AP15" s="752">
        <v>1583</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t="s">
        <v>617</v>
      </c>
      <c r="BS15" s="755" t="s">
        <v>597</v>
      </c>
      <c r="BT15" s="756"/>
      <c r="BU15" s="756"/>
      <c r="BV15" s="756"/>
      <c r="BW15" s="756"/>
      <c r="BX15" s="756"/>
      <c r="BY15" s="756"/>
      <c r="BZ15" s="756"/>
      <c r="CA15" s="756"/>
      <c r="CB15" s="756"/>
      <c r="CC15" s="756"/>
      <c r="CD15" s="756"/>
      <c r="CE15" s="756"/>
      <c r="CF15" s="756"/>
      <c r="CG15" s="757"/>
      <c r="CH15" s="768">
        <v>244</v>
      </c>
      <c r="CI15" s="769"/>
      <c r="CJ15" s="769"/>
      <c r="CK15" s="769"/>
      <c r="CL15" s="770"/>
      <c r="CM15" s="768">
        <v>4346</v>
      </c>
      <c r="CN15" s="769"/>
      <c r="CO15" s="769"/>
      <c r="CP15" s="769"/>
      <c r="CQ15" s="770"/>
      <c r="CR15" s="768">
        <v>70</v>
      </c>
      <c r="CS15" s="769"/>
      <c r="CT15" s="769"/>
      <c r="CU15" s="769"/>
      <c r="CV15" s="770"/>
      <c r="CW15" s="768" t="s">
        <v>520</v>
      </c>
      <c r="CX15" s="769"/>
      <c r="CY15" s="769"/>
      <c r="CZ15" s="769"/>
      <c r="DA15" s="770"/>
      <c r="DB15" s="768" t="s">
        <v>520</v>
      </c>
      <c r="DC15" s="769"/>
      <c r="DD15" s="769"/>
      <c r="DE15" s="769"/>
      <c r="DF15" s="770"/>
      <c r="DG15" s="768" t="s">
        <v>520</v>
      </c>
      <c r="DH15" s="769"/>
      <c r="DI15" s="769"/>
      <c r="DJ15" s="769"/>
      <c r="DK15" s="770"/>
      <c r="DL15" s="768">
        <v>1930</v>
      </c>
      <c r="DM15" s="769"/>
      <c r="DN15" s="769"/>
      <c r="DO15" s="769"/>
      <c r="DP15" s="770"/>
      <c r="DQ15" s="768">
        <v>965</v>
      </c>
      <c r="DR15" s="769"/>
      <c r="DS15" s="769"/>
      <c r="DT15" s="769"/>
      <c r="DU15" s="770"/>
      <c r="DV15" s="771"/>
      <c r="DW15" s="772"/>
      <c r="DX15" s="772"/>
      <c r="DY15" s="772"/>
      <c r="DZ15" s="773"/>
      <c r="EA15" s="243"/>
    </row>
    <row r="16" spans="1:131" s="244" customFormat="1" ht="26.25" customHeight="1" x14ac:dyDescent="0.15">
      <c r="A16" s="250">
        <v>10</v>
      </c>
      <c r="B16" s="742" t="s">
        <v>375</v>
      </c>
      <c r="C16" s="743"/>
      <c r="D16" s="743"/>
      <c r="E16" s="743"/>
      <c r="F16" s="743"/>
      <c r="G16" s="743"/>
      <c r="H16" s="743"/>
      <c r="I16" s="743"/>
      <c r="J16" s="743"/>
      <c r="K16" s="743"/>
      <c r="L16" s="743"/>
      <c r="M16" s="743"/>
      <c r="N16" s="743"/>
      <c r="O16" s="743"/>
      <c r="P16" s="744"/>
      <c r="Q16" s="745">
        <v>4125</v>
      </c>
      <c r="R16" s="746"/>
      <c r="S16" s="746"/>
      <c r="T16" s="746"/>
      <c r="U16" s="746"/>
      <c r="V16" s="746">
        <v>4113</v>
      </c>
      <c r="W16" s="746"/>
      <c r="X16" s="746"/>
      <c r="Y16" s="746"/>
      <c r="Z16" s="746"/>
      <c r="AA16" s="746">
        <v>12</v>
      </c>
      <c r="AB16" s="746"/>
      <c r="AC16" s="746"/>
      <c r="AD16" s="746"/>
      <c r="AE16" s="747"/>
      <c r="AF16" s="748">
        <v>12</v>
      </c>
      <c r="AG16" s="749"/>
      <c r="AH16" s="749"/>
      <c r="AI16" s="749"/>
      <c r="AJ16" s="750"/>
      <c r="AK16" s="751">
        <v>498</v>
      </c>
      <c r="AL16" s="752"/>
      <c r="AM16" s="752"/>
      <c r="AN16" s="752"/>
      <c r="AO16" s="752"/>
      <c r="AP16" s="752">
        <v>8525</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598</v>
      </c>
      <c r="BT16" s="756"/>
      <c r="BU16" s="756"/>
      <c r="BV16" s="756"/>
      <c r="BW16" s="756"/>
      <c r="BX16" s="756"/>
      <c r="BY16" s="756"/>
      <c r="BZ16" s="756"/>
      <c r="CA16" s="756"/>
      <c r="CB16" s="756"/>
      <c r="CC16" s="756"/>
      <c r="CD16" s="756"/>
      <c r="CE16" s="756"/>
      <c r="CF16" s="756"/>
      <c r="CG16" s="757"/>
      <c r="CH16" s="768">
        <v>-2</v>
      </c>
      <c r="CI16" s="769"/>
      <c r="CJ16" s="769"/>
      <c r="CK16" s="769"/>
      <c r="CL16" s="770"/>
      <c r="CM16" s="768">
        <v>170</v>
      </c>
      <c r="CN16" s="769"/>
      <c r="CO16" s="769"/>
      <c r="CP16" s="769"/>
      <c r="CQ16" s="770"/>
      <c r="CR16" s="768">
        <v>100</v>
      </c>
      <c r="CS16" s="769"/>
      <c r="CT16" s="769"/>
      <c r="CU16" s="769"/>
      <c r="CV16" s="770"/>
      <c r="CW16" s="768" t="s">
        <v>520</v>
      </c>
      <c r="CX16" s="769"/>
      <c r="CY16" s="769"/>
      <c r="CZ16" s="769"/>
      <c r="DA16" s="770"/>
      <c r="DB16" s="768" t="s">
        <v>520</v>
      </c>
      <c r="DC16" s="769"/>
      <c r="DD16" s="769"/>
      <c r="DE16" s="769"/>
      <c r="DF16" s="770"/>
      <c r="DG16" s="768" t="s">
        <v>520</v>
      </c>
      <c r="DH16" s="769"/>
      <c r="DI16" s="769"/>
      <c r="DJ16" s="769"/>
      <c r="DK16" s="770"/>
      <c r="DL16" s="768" t="s">
        <v>520</v>
      </c>
      <c r="DM16" s="769"/>
      <c r="DN16" s="769"/>
      <c r="DO16" s="769"/>
      <c r="DP16" s="770"/>
      <c r="DQ16" s="768" t="s">
        <v>520</v>
      </c>
      <c r="DR16" s="769"/>
      <c r="DS16" s="769"/>
      <c r="DT16" s="769"/>
      <c r="DU16" s="770"/>
      <c r="DV16" s="771"/>
      <c r="DW16" s="772"/>
      <c r="DX16" s="772"/>
      <c r="DY16" s="772"/>
      <c r="DZ16" s="773"/>
      <c r="EA16" s="243"/>
    </row>
    <row r="17" spans="1:131" s="244" customFormat="1" ht="26.25" customHeight="1" x14ac:dyDescent="0.15">
      <c r="A17" s="250">
        <v>11</v>
      </c>
      <c r="B17" s="742" t="s">
        <v>376</v>
      </c>
      <c r="C17" s="743"/>
      <c r="D17" s="743"/>
      <c r="E17" s="743"/>
      <c r="F17" s="743"/>
      <c r="G17" s="743"/>
      <c r="H17" s="743"/>
      <c r="I17" s="743"/>
      <c r="J17" s="743"/>
      <c r="K17" s="743"/>
      <c r="L17" s="743"/>
      <c r="M17" s="743"/>
      <c r="N17" s="743"/>
      <c r="O17" s="743"/>
      <c r="P17" s="744"/>
      <c r="Q17" s="745">
        <v>21285</v>
      </c>
      <c r="R17" s="746"/>
      <c r="S17" s="746"/>
      <c r="T17" s="746"/>
      <c r="U17" s="746"/>
      <c r="V17" s="746">
        <v>21285</v>
      </c>
      <c r="W17" s="746"/>
      <c r="X17" s="746"/>
      <c r="Y17" s="746"/>
      <c r="Z17" s="746"/>
      <c r="AA17" s="746">
        <v>0</v>
      </c>
      <c r="AB17" s="746"/>
      <c r="AC17" s="746"/>
      <c r="AD17" s="746"/>
      <c r="AE17" s="747"/>
      <c r="AF17" s="748" t="s">
        <v>366</v>
      </c>
      <c r="AG17" s="749"/>
      <c r="AH17" s="749"/>
      <c r="AI17" s="749"/>
      <c r="AJ17" s="750"/>
      <c r="AK17" s="751">
        <v>256</v>
      </c>
      <c r="AL17" s="752"/>
      <c r="AM17" s="752"/>
      <c r="AN17" s="752"/>
      <c r="AO17" s="752"/>
      <c r="AP17" s="752" t="s">
        <v>624</v>
      </c>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c r="BS17" s="755" t="s">
        <v>599</v>
      </c>
      <c r="BT17" s="756"/>
      <c r="BU17" s="756"/>
      <c r="BV17" s="756"/>
      <c r="BW17" s="756"/>
      <c r="BX17" s="756"/>
      <c r="BY17" s="756"/>
      <c r="BZ17" s="756"/>
      <c r="CA17" s="756"/>
      <c r="CB17" s="756"/>
      <c r="CC17" s="756"/>
      <c r="CD17" s="756"/>
      <c r="CE17" s="756"/>
      <c r="CF17" s="756"/>
      <c r="CG17" s="757"/>
      <c r="CH17" s="768">
        <v>10</v>
      </c>
      <c r="CI17" s="769"/>
      <c r="CJ17" s="769"/>
      <c r="CK17" s="769"/>
      <c r="CL17" s="770"/>
      <c r="CM17" s="768">
        <v>999</v>
      </c>
      <c r="CN17" s="769"/>
      <c r="CO17" s="769"/>
      <c r="CP17" s="769"/>
      <c r="CQ17" s="770"/>
      <c r="CR17" s="768">
        <v>200</v>
      </c>
      <c r="CS17" s="769"/>
      <c r="CT17" s="769"/>
      <c r="CU17" s="769"/>
      <c r="CV17" s="770"/>
      <c r="CW17" s="768" t="s">
        <v>520</v>
      </c>
      <c r="CX17" s="769"/>
      <c r="CY17" s="769"/>
      <c r="CZ17" s="769"/>
      <c r="DA17" s="770"/>
      <c r="DB17" s="768" t="s">
        <v>520</v>
      </c>
      <c r="DC17" s="769"/>
      <c r="DD17" s="769"/>
      <c r="DE17" s="769"/>
      <c r="DF17" s="770"/>
      <c r="DG17" s="768" t="s">
        <v>520</v>
      </c>
      <c r="DH17" s="769"/>
      <c r="DI17" s="769"/>
      <c r="DJ17" s="769"/>
      <c r="DK17" s="770"/>
      <c r="DL17" s="768" t="s">
        <v>520</v>
      </c>
      <c r="DM17" s="769"/>
      <c r="DN17" s="769"/>
      <c r="DO17" s="769"/>
      <c r="DP17" s="770"/>
      <c r="DQ17" s="768" t="s">
        <v>520</v>
      </c>
      <c r="DR17" s="769"/>
      <c r="DS17" s="769"/>
      <c r="DT17" s="769"/>
      <c r="DU17" s="770"/>
      <c r="DV17" s="771"/>
      <c r="DW17" s="772"/>
      <c r="DX17" s="772"/>
      <c r="DY17" s="772"/>
      <c r="DZ17" s="773"/>
      <c r="EA17" s="243"/>
    </row>
    <row r="18" spans="1:131" s="244" customFormat="1" ht="26.25" customHeight="1" x14ac:dyDescent="0.15">
      <c r="A18" s="250">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600</v>
      </c>
      <c r="BT18" s="756"/>
      <c r="BU18" s="756"/>
      <c r="BV18" s="756"/>
      <c r="BW18" s="756"/>
      <c r="BX18" s="756"/>
      <c r="BY18" s="756"/>
      <c r="BZ18" s="756"/>
      <c r="CA18" s="756"/>
      <c r="CB18" s="756"/>
      <c r="CC18" s="756"/>
      <c r="CD18" s="756"/>
      <c r="CE18" s="756"/>
      <c r="CF18" s="756"/>
      <c r="CG18" s="757"/>
      <c r="CH18" s="768">
        <v>-1</v>
      </c>
      <c r="CI18" s="769"/>
      <c r="CJ18" s="769"/>
      <c r="CK18" s="769"/>
      <c r="CL18" s="770"/>
      <c r="CM18" s="768">
        <v>1799</v>
      </c>
      <c r="CN18" s="769"/>
      <c r="CO18" s="769"/>
      <c r="CP18" s="769"/>
      <c r="CQ18" s="770"/>
      <c r="CR18" s="768">
        <v>1013</v>
      </c>
      <c r="CS18" s="769"/>
      <c r="CT18" s="769"/>
      <c r="CU18" s="769"/>
      <c r="CV18" s="770"/>
      <c r="CW18" s="768" t="s">
        <v>520</v>
      </c>
      <c r="CX18" s="769"/>
      <c r="CY18" s="769"/>
      <c r="CZ18" s="769"/>
      <c r="DA18" s="770"/>
      <c r="DB18" s="768" t="s">
        <v>520</v>
      </c>
      <c r="DC18" s="769"/>
      <c r="DD18" s="769"/>
      <c r="DE18" s="769"/>
      <c r="DF18" s="770"/>
      <c r="DG18" s="768" t="s">
        <v>520</v>
      </c>
      <c r="DH18" s="769"/>
      <c r="DI18" s="769"/>
      <c r="DJ18" s="769"/>
      <c r="DK18" s="770"/>
      <c r="DL18" s="768" t="s">
        <v>520</v>
      </c>
      <c r="DM18" s="769"/>
      <c r="DN18" s="769"/>
      <c r="DO18" s="769"/>
      <c r="DP18" s="770"/>
      <c r="DQ18" s="768" t="s">
        <v>520</v>
      </c>
      <c r="DR18" s="769"/>
      <c r="DS18" s="769"/>
      <c r="DT18" s="769"/>
      <c r="DU18" s="770"/>
      <c r="DV18" s="771"/>
      <c r="DW18" s="772"/>
      <c r="DX18" s="772"/>
      <c r="DY18" s="772"/>
      <c r="DZ18" s="773"/>
      <c r="EA18" s="243"/>
    </row>
    <row r="19" spans="1:131" s="244" customFormat="1" ht="26.25" customHeight="1" x14ac:dyDescent="0.15">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c r="BS19" s="755" t="s">
        <v>601</v>
      </c>
      <c r="BT19" s="756"/>
      <c r="BU19" s="756"/>
      <c r="BV19" s="756"/>
      <c r="BW19" s="756"/>
      <c r="BX19" s="756"/>
      <c r="BY19" s="756"/>
      <c r="BZ19" s="756"/>
      <c r="CA19" s="756"/>
      <c r="CB19" s="756"/>
      <c r="CC19" s="756"/>
      <c r="CD19" s="756"/>
      <c r="CE19" s="756"/>
      <c r="CF19" s="756"/>
      <c r="CG19" s="757"/>
      <c r="CH19" s="768">
        <v>0</v>
      </c>
      <c r="CI19" s="769"/>
      <c r="CJ19" s="769"/>
      <c r="CK19" s="769"/>
      <c r="CL19" s="770"/>
      <c r="CM19" s="768">
        <v>281</v>
      </c>
      <c r="CN19" s="769"/>
      <c r="CO19" s="769"/>
      <c r="CP19" s="769"/>
      <c r="CQ19" s="770"/>
      <c r="CR19" s="768">
        <v>195</v>
      </c>
      <c r="CS19" s="769"/>
      <c r="CT19" s="769"/>
      <c r="CU19" s="769"/>
      <c r="CV19" s="770"/>
      <c r="CW19" s="768" t="s">
        <v>520</v>
      </c>
      <c r="CX19" s="769"/>
      <c r="CY19" s="769"/>
      <c r="CZ19" s="769"/>
      <c r="DA19" s="770"/>
      <c r="DB19" s="768" t="s">
        <v>520</v>
      </c>
      <c r="DC19" s="769"/>
      <c r="DD19" s="769"/>
      <c r="DE19" s="769"/>
      <c r="DF19" s="770"/>
      <c r="DG19" s="768" t="s">
        <v>520</v>
      </c>
      <c r="DH19" s="769"/>
      <c r="DI19" s="769"/>
      <c r="DJ19" s="769"/>
      <c r="DK19" s="770"/>
      <c r="DL19" s="768" t="s">
        <v>520</v>
      </c>
      <c r="DM19" s="769"/>
      <c r="DN19" s="769"/>
      <c r="DO19" s="769"/>
      <c r="DP19" s="770"/>
      <c r="DQ19" s="768" t="s">
        <v>520</v>
      </c>
      <c r="DR19" s="769"/>
      <c r="DS19" s="769"/>
      <c r="DT19" s="769"/>
      <c r="DU19" s="770"/>
      <c r="DV19" s="771"/>
      <c r="DW19" s="772"/>
      <c r="DX19" s="772"/>
      <c r="DY19" s="772"/>
      <c r="DZ19" s="773"/>
      <c r="EA19" s="243"/>
    </row>
    <row r="20" spans="1:131" s="244" customFormat="1" ht="26.25" customHeight="1" x14ac:dyDescent="0.15">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t="s">
        <v>602</v>
      </c>
      <c r="BT20" s="756"/>
      <c r="BU20" s="756"/>
      <c r="BV20" s="756"/>
      <c r="BW20" s="756"/>
      <c r="BX20" s="756"/>
      <c r="BY20" s="756"/>
      <c r="BZ20" s="756"/>
      <c r="CA20" s="756"/>
      <c r="CB20" s="756"/>
      <c r="CC20" s="756"/>
      <c r="CD20" s="756"/>
      <c r="CE20" s="756"/>
      <c r="CF20" s="756"/>
      <c r="CG20" s="757"/>
      <c r="CH20" s="768">
        <v>0</v>
      </c>
      <c r="CI20" s="769"/>
      <c r="CJ20" s="769"/>
      <c r="CK20" s="769"/>
      <c r="CL20" s="770"/>
      <c r="CM20" s="768">
        <v>6</v>
      </c>
      <c r="CN20" s="769"/>
      <c r="CO20" s="769"/>
      <c r="CP20" s="769"/>
      <c r="CQ20" s="770"/>
      <c r="CR20" s="768">
        <v>2</v>
      </c>
      <c r="CS20" s="769"/>
      <c r="CT20" s="769"/>
      <c r="CU20" s="769"/>
      <c r="CV20" s="770"/>
      <c r="CW20" s="768">
        <v>22</v>
      </c>
      <c r="CX20" s="769"/>
      <c r="CY20" s="769"/>
      <c r="CZ20" s="769"/>
      <c r="DA20" s="770"/>
      <c r="DB20" s="768" t="s">
        <v>520</v>
      </c>
      <c r="DC20" s="769"/>
      <c r="DD20" s="769"/>
      <c r="DE20" s="769"/>
      <c r="DF20" s="770"/>
      <c r="DG20" s="768" t="s">
        <v>520</v>
      </c>
      <c r="DH20" s="769"/>
      <c r="DI20" s="769"/>
      <c r="DJ20" s="769"/>
      <c r="DK20" s="770"/>
      <c r="DL20" s="768" t="s">
        <v>520</v>
      </c>
      <c r="DM20" s="769"/>
      <c r="DN20" s="769"/>
      <c r="DO20" s="769"/>
      <c r="DP20" s="770"/>
      <c r="DQ20" s="768" t="s">
        <v>520</v>
      </c>
      <c r="DR20" s="769"/>
      <c r="DS20" s="769"/>
      <c r="DT20" s="769"/>
      <c r="DU20" s="770"/>
      <c r="DV20" s="771"/>
      <c r="DW20" s="772"/>
      <c r="DX20" s="772"/>
      <c r="DY20" s="772"/>
      <c r="DZ20" s="773"/>
      <c r="EA20" s="243"/>
    </row>
    <row r="21" spans="1:131" s="244" customFormat="1" ht="26.25" customHeight="1" thickBot="1" x14ac:dyDescent="0.2">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t="s">
        <v>617</v>
      </c>
      <c r="BS21" s="755" t="s">
        <v>603</v>
      </c>
      <c r="BT21" s="756"/>
      <c r="BU21" s="756"/>
      <c r="BV21" s="756"/>
      <c r="BW21" s="756"/>
      <c r="BX21" s="756"/>
      <c r="BY21" s="756"/>
      <c r="BZ21" s="756"/>
      <c r="CA21" s="756"/>
      <c r="CB21" s="756"/>
      <c r="CC21" s="756"/>
      <c r="CD21" s="756"/>
      <c r="CE21" s="756"/>
      <c r="CF21" s="756"/>
      <c r="CG21" s="757"/>
      <c r="CH21" s="768">
        <v>-1.3513550000000001</v>
      </c>
      <c r="CI21" s="769"/>
      <c r="CJ21" s="769"/>
      <c r="CK21" s="769"/>
      <c r="CL21" s="770"/>
      <c r="CM21" s="768">
        <v>492.81629600000002</v>
      </c>
      <c r="CN21" s="769"/>
      <c r="CO21" s="769"/>
      <c r="CP21" s="769"/>
      <c r="CQ21" s="770"/>
      <c r="CR21" s="768">
        <v>1</v>
      </c>
      <c r="CS21" s="769"/>
      <c r="CT21" s="769"/>
      <c r="CU21" s="769"/>
      <c r="CV21" s="770"/>
      <c r="CW21" s="768">
        <v>186.92861199999999</v>
      </c>
      <c r="CX21" s="769"/>
      <c r="CY21" s="769"/>
      <c r="CZ21" s="769"/>
      <c r="DA21" s="770"/>
      <c r="DB21" s="768">
        <v>1348.5259229999999</v>
      </c>
      <c r="DC21" s="769"/>
      <c r="DD21" s="769"/>
      <c r="DE21" s="769"/>
      <c r="DF21" s="770"/>
      <c r="DG21" s="768" t="s">
        <v>520</v>
      </c>
      <c r="DH21" s="769"/>
      <c r="DI21" s="769"/>
      <c r="DJ21" s="769"/>
      <c r="DK21" s="770"/>
      <c r="DL21" s="768">
        <v>5</v>
      </c>
      <c r="DM21" s="769"/>
      <c r="DN21" s="769"/>
      <c r="DO21" s="769"/>
      <c r="DP21" s="770"/>
      <c r="DQ21" s="768">
        <v>3</v>
      </c>
      <c r="DR21" s="769"/>
      <c r="DS21" s="769"/>
      <c r="DT21" s="769"/>
      <c r="DU21" s="770"/>
      <c r="DV21" s="771"/>
      <c r="DW21" s="772"/>
      <c r="DX21" s="772"/>
      <c r="DY21" s="772"/>
      <c r="DZ21" s="773"/>
      <c r="EA21" s="243"/>
    </row>
    <row r="22" spans="1:131" s="244" customFormat="1" ht="26.25" customHeight="1" x14ac:dyDescent="0.15">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377</v>
      </c>
      <c r="BA22" s="799"/>
      <c r="BB22" s="799"/>
      <c r="BC22" s="799"/>
      <c r="BD22" s="800"/>
      <c r="BE22" s="242"/>
      <c r="BF22" s="242"/>
      <c r="BG22" s="242"/>
      <c r="BH22" s="242"/>
      <c r="BI22" s="242"/>
      <c r="BJ22" s="242"/>
      <c r="BK22" s="242"/>
      <c r="BL22" s="242"/>
      <c r="BM22" s="242"/>
      <c r="BN22" s="242"/>
      <c r="BO22" s="242"/>
      <c r="BP22" s="242"/>
      <c r="BQ22" s="251">
        <v>16</v>
      </c>
      <c r="BR22" s="252"/>
      <c r="BS22" s="755" t="s">
        <v>604</v>
      </c>
      <c r="BT22" s="756"/>
      <c r="BU22" s="756"/>
      <c r="BV22" s="756"/>
      <c r="BW22" s="756"/>
      <c r="BX22" s="756"/>
      <c r="BY22" s="756"/>
      <c r="BZ22" s="756"/>
      <c r="CA22" s="756"/>
      <c r="CB22" s="756"/>
      <c r="CC22" s="756"/>
      <c r="CD22" s="756"/>
      <c r="CE22" s="756"/>
      <c r="CF22" s="756"/>
      <c r="CG22" s="757"/>
      <c r="CH22" s="768">
        <v>0</v>
      </c>
      <c r="CI22" s="769"/>
      <c r="CJ22" s="769"/>
      <c r="CK22" s="769"/>
      <c r="CL22" s="770"/>
      <c r="CM22" s="768">
        <v>1514</v>
      </c>
      <c r="CN22" s="769"/>
      <c r="CO22" s="769"/>
      <c r="CP22" s="769"/>
      <c r="CQ22" s="770"/>
      <c r="CR22" s="768">
        <v>1339</v>
      </c>
      <c r="CS22" s="769"/>
      <c r="CT22" s="769"/>
      <c r="CU22" s="769"/>
      <c r="CV22" s="770"/>
      <c r="CW22" s="768" t="s">
        <v>520</v>
      </c>
      <c r="CX22" s="769"/>
      <c r="CY22" s="769"/>
      <c r="CZ22" s="769"/>
      <c r="DA22" s="770"/>
      <c r="DB22" s="768" t="s">
        <v>520</v>
      </c>
      <c r="DC22" s="769"/>
      <c r="DD22" s="769"/>
      <c r="DE22" s="769"/>
      <c r="DF22" s="770"/>
      <c r="DG22" s="768" t="s">
        <v>520</v>
      </c>
      <c r="DH22" s="769"/>
      <c r="DI22" s="769"/>
      <c r="DJ22" s="769"/>
      <c r="DK22" s="770"/>
      <c r="DL22" s="768" t="s">
        <v>520</v>
      </c>
      <c r="DM22" s="769"/>
      <c r="DN22" s="769"/>
      <c r="DO22" s="769"/>
      <c r="DP22" s="770"/>
      <c r="DQ22" s="768" t="s">
        <v>520</v>
      </c>
      <c r="DR22" s="769"/>
      <c r="DS22" s="769"/>
      <c r="DT22" s="769"/>
      <c r="DU22" s="770"/>
      <c r="DV22" s="771"/>
      <c r="DW22" s="772"/>
      <c r="DX22" s="772"/>
      <c r="DY22" s="772"/>
      <c r="DZ22" s="773"/>
      <c r="EA22" s="243"/>
    </row>
    <row r="23" spans="1:131" s="244" customFormat="1" ht="26.25" customHeight="1" thickBot="1" x14ac:dyDescent="0.2">
      <c r="A23" s="253" t="s">
        <v>378</v>
      </c>
      <c r="B23" s="783" t="s">
        <v>379</v>
      </c>
      <c r="C23" s="784"/>
      <c r="D23" s="784"/>
      <c r="E23" s="784"/>
      <c r="F23" s="784"/>
      <c r="G23" s="784"/>
      <c r="H23" s="784"/>
      <c r="I23" s="784"/>
      <c r="J23" s="784"/>
      <c r="K23" s="784"/>
      <c r="L23" s="784"/>
      <c r="M23" s="784"/>
      <c r="N23" s="784"/>
      <c r="O23" s="784"/>
      <c r="P23" s="785"/>
      <c r="Q23" s="786">
        <v>544078</v>
      </c>
      <c r="R23" s="787"/>
      <c r="S23" s="787"/>
      <c r="T23" s="787"/>
      <c r="U23" s="787"/>
      <c r="V23" s="787">
        <v>521390</v>
      </c>
      <c r="W23" s="787"/>
      <c r="X23" s="787"/>
      <c r="Y23" s="787"/>
      <c r="Z23" s="787"/>
      <c r="AA23" s="787">
        <v>22687</v>
      </c>
      <c r="AB23" s="787"/>
      <c r="AC23" s="787"/>
      <c r="AD23" s="787"/>
      <c r="AE23" s="788"/>
      <c r="AF23" s="789">
        <v>9479</v>
      </c>
      <c r="AG23" s="787"/>
      <c r="AH23" s="787"/>
      <c r="AI23" s="787"/>
      <c r="AJ23" s="790"/>
      <c r="AK23" s="791"/>
      <c r="AL23" s="792"/>
      <c r="AM23" s="792"/>
      <c r="AN23" s="792"/>
      <c r="AO23" s="792"/>
      <c r="AP23" s="787">
        <v>959326</v>
      </c>
      <c r="AQ23" s="787"/>
      <c r="AR23" s="787"/>
      <c r="AS23" s="787"/>
      <c r="AT23" s="787"/>
      <c r="AU23" s="793"/>
      <c r="AV23" s="793"/>
      <c r="AW23" s="793"/>
      <c r="AX23" s="793"/>
      <c r="AY23" s="794"/>
      <c r="AZ23" s="802" t="s">
        <v>380</v>
      </c>
      <c r="BA23" s="803"/>
      <c r="BB23" s="803"/>
      <c r="BC23" s="803"/>
      <c r="BD23" s="804"/>
      <c r="BE23" s="242"/>
      <c r="BF23" s="242"/>
      <c r="BG23" s="242"/>
      <c r="BH23" s="242"/>
      <c r="BI23" s="242"/>
      <c r="BJ23" s="242"/>
      <c r="BK23" s="242"/>
      <c r="BL23" s="242"/>
      <c r="BM23" s="242"/>
      <c r="BN23" s="242"/>
      <c r="BO23" s="242"/>
      <c r="BP23" s="242"/>
      <c r="BQ23" s="251">
        <v>17</v>
      </c>
      <c r="BR23" s="252"/>
      <c r="BS23" s="755" t="s">
        <v>605</v>
      </c>
      <c r="BT23" s="756"/>
      <c r="BU23" s="756"/>
      <c r="BV23" s="756"/>
      <c r="BW23" s="756"/>
      <c r="BX23" s="756"/>
      <c r="BY23" s="756"/>
      <c r="BZ23" s="756"/>
      <c r="CA23" s="756"/>
      <c r="CB23" s="756"/>
      <c r="CC23" s="756"/>
      <c r="CD23" s="756"/>
      <c r="CE23" s="756"/>
      <c r="CF23" s="756"/>
      <c r="CG23" s="757"/>
      <c r="CH23" s="768">
        <v>-34</v>
      </c>
      <c r="CI23" s="769"/>
      <c r="CJ23" s="769"/>
      <c r="CK23" s="769"/>
      <c r="CL23" s="770"/>
      <c r="CM23" s="768">
        <v>1137</v>
      </c>
      <c r="CN23" s="769"/>
      <c r="CO23" s="769"/>
      <c r="CP23" s="769"/>
      <c r="CQ23" s="770"/>
      <c r="CR23" s="768">
        <v>515</v>
      </c>
      <c r="CS23" s="769"/>
      <c r="CT23" s="769"/>
      <c r="CU23" s="769"/>
      <c r="CV23" s="770"/>
      <c r="CW23" s="768">
        <v>44</v>
      </c>
      <c r="CX23" s="769"/>
      <c r="CY23" s="769"/>
      <c r="CZ23" s="769"/>
      <c r="DA23" s="770"/>
      <c r="DB23" s="768" t="s">
        <v>520</v>
      </c>
      <c r="DC23" s="769"/>
      <c r="DD23" s="769"/>
      <c r="DE23" s="769"/>
      <c r="DF23" s="770"/>
      <c r="DG23" s="768" t="s">
        <v>520</v>
      </c>
      <c r="DH23" s="769"/>
      <c r="DI23" s="769"/>
      <c r="DJ23" s="769"/>
      <c r="DK23" s="770"/>
      <c r="DL23" s="768" t="s">
        <v>520</v>
      </c>
      <c r="DM23" s="769"/>
      <c r="DN23" s="769"/>
      <c r="DO23" s="769"/>
      <c r="DP23" s="770"/>
      <c r="DQ23" s="768" t="s">
        <v>520</v>
      </c>
      <c r="DR23" s="769"/>
      <c r="DS23" s="769"/>
      <c r="DT23" s="769"/>
      <c r="DU23" s="770"/>
      <c r="DV23" s="771"/>
      <c r="DW23" s="772"/>
      <c r="DX23" s="772"/>
      <c r="DY23" s="772"/>
      <c r="DZ23" s="773"/>
      <c r="EA23" s="243"/>
    </row>
    <row r="24" spans="1:131" s="244" customFormat="1" ht="26.25" customHeight="1" x14ac:dyDescent="0.15">
      <c r="A24" s="801" t="s">
        <v>381</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t="s">
        <v>606</v>
      </c>
      <c r="BT24" s="756"/>
      <c r="BU24" s="756"/>
      <c r="BV24" s="756"/>
      <c r="BW24" s="756"/>
      <c r="BX24" s="756"/>
      <c r="BY24" s="756"/>
      <c r="BZ24" s="756"/>
      <c r="CA24" s="756"/>
      <c r="CB24" s="756"/>
      <c r="CC24" s="756"/>
      <c r="CD24" s="756"/>
      <c r="CE24" s="756"/>
      <c r="CF24" s="756"/>
      <c r="CG24" s="757"/>
      <c r="CH24" s="768">
        <v>-3</v>
      </c>
      <c r="CI24" s="769"/>
      <c r="CJ24" s="769"/>
      <c r="CK24" s="769"/>
      <c r="CL24" s="770"/>
      <c r="CM24" s="768">
        <v>702</v>
      </c>
      <c r="CN24" s="769"/>
      <c r="CO24" s="769"/>
      <c r="CP24" s="769"/>
      <c r="CQ24" s="770"/>
      <c r="CR24" s="768">
        <v>146</v>
      </c>
      <c r="CS24" s="769"/>
      <c r="CT24" s="769"/>
      <c r="CU24" s="769"/>
      <c r="CV24" s="770"/>
      <c r="CW24" s="768">
        <v>531</v>
      </c>
      <c r="CX24" s="769"/>
      <c r="CY24" s="769"/>
      <c r="CZ24" s="769"/>
      <c r="DA24" s="770"/>
      <c r="DB24" s="768">
        <v>647</v>
      </c>
      <c r="DC24" s="769"/>
      <c r="DD24" s="769"/>
      <c r="DE24" s="769"/>
      <c r="DF24" s="770"/>
      <c r="DG24" s="768" t="s">
        <v>520</v>
      </c>
      <c r="DH24" s="769"/>
      <c r="DI24" s="769"/>
      <c r="DJ24" s="769"/>
      <c r="DK24" s="770"/>
      <c r="DL24" s="768" t="s">
        <v>520</v>
      </c>
      <c r="DM24" s="769"/>
      <c r="DN24" s="769"/>
      <c r="DO24" s="769"/>
      <c r="DP24" s="770"/>
      <c r="DQ24" s="768" t="s">
        <v>520</v>
      </c>
      <c r="DR24" s="769"/>
      <c r="DS24" s="769"/>
      <c r="DT24" s="769"/>
      <c r="DU24" s="770"/>
      <c r="DV24" s="771"/>
      <c r="DW24" s="772"/>
      <c r="DX24" s="772"/>
      <c r="DY24" s="772"/>
      <c r="DZ24" s="773"/>
      <c r="EA24" s="243"/>
    </row>
    <row r="25" spans="1:131" s="236" customFormat="1" ht="26.25" customHeight="1" thickBot="1" x14ac:dyDescent="0.2">
      <c r="A25" s="736" t="s">
        <v>382</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t="s">
        <v>607</v>
      </c>
      <c r="BT25" s="756"/>
      <c r="BU25" s="756"/>
      <c r="BV25" s="756"/>
      <c r="BW25" s="756"/>
      <c r="BX25" s="756"/>
      <c r="BY25" s="756"/>
      <c r="BZ25" s="756"/>
      <c r="CA25" s="756"/>
      <c r="CB25" s="756"/>
      <c r="CC25" s="756"/>
      <c r="CD25" s="756"/>
      <c r="CE25" s="756"/>
      <c r="CF25" s="756"/>
      <c r="CG25" s="757"/>
      <c r="CH25" s="768">
        <v>2</v>
      </c>
      <c r="CI25" s="769"/>
      <c r="CJ25" s="769"/>
      <c r="CK25" s="769"/>
      <c r="CL25" s="770"/>
      <c r="CM25" s="768">
        <v>198</v>
      </c>
      <c r="CN25" s="769"/>
      <c r="CO25" s="769"/>
      <c r="CP25" s="769"/>
      <c r="CQ25" s="770"/>
      <c r="CR25" s="768">
        <v>100</v>
      </c>
      <c r="CS25" s="769"/>
      <c r="CT25" s="769"/>
      <c r="CU25" s="769"/>
      <c r="CV25" s="770"/>
      <c r="CW25" s="768">
        <v>5</v>
      </c>
      <c r="CX25" s="769"/>
      <c r="CY25" s="769"/>
      <c r="CZ25" s="769"/>
      <c r="DA25" s="770"/>
      <c r="DB25" s="768" t="s">
        <v>520</v>
      </c>
      <c r="DC25" s="769"/>
      <c r="DD25" s="769"/>
      <c r="DE25" s="769"/>
      <c r="DF25" s="770"/>
      <c r="DG25" s="768" t="s">
        <v>520</v>
      </c>
      <c r="DH25" s="769"/>
      <c r="DI25" s="769"/>
      <c r="DJ25" s="769"/>
      <c r="DK25" s="770"/>
      <c r="DL25" s="768" t="s">
        <v>520</v>
      </c>
      <c r="DM25" s="769"/>
      <c r="DN25" s="769"/>
      <c r="DO25" s="769"/>
      <c r="DP25" s="770"/>
      <c r="DQ25" s="768" t="s">
        <v>520</v>
      </c>
      <c r="DR25" s="769"/>
      <c r="DS25" s="769"/>
      <c r="DT25" s="769"/>
      <c r="DU25" s="770"/>
      <c r="DV25" s="771"/>
      <c r="DW25" s="772"/>
      <c r="DX25" s="772"/>
      <c r="DY25" s="772"/>
      <c r="DZ25" s="773"/>
      <c r="EA25" s="235"/>
    </row>
    <row r="26" spans="1:131" s="236" customFormat="1" ht="26.25" customHeight="1" x14ac:dyDescent="0.15">
      <c r="A26" s="727" t="s">
        <v>347</v>
      </c>
      <c r="B26" s="728"/>
      <c r="C26" s="728"/>
      <c r="D26" s="728"/>
      <c r="E26" s="728"/>
      <c r="F26" s="728"/>
      <c r="G26" s="728"/>
      <c r="H26" s="728"/>
      <c r="I26" s="728"/>
      <c r="J26" s="728"/>
      <c r="K26" s="728"/>
      <c r="L26" s="728"/>
      <c r="M26" s="728"/>
      <c r="N26" s="728"/>
      <c r="O26" s="728"/>
      <c r="P26" s="729"/>
      <c r="Q26" s="704" t="s">
        <v>383</v>
      </c>
      <c r="R26" s="705"/>
      <c r="S26" s="705"/>
      <c r="T26" s="705"/>
      <c r="U26" s="706"/>
      <c r="V26" s="704" t="s">
        <v>384</v>
      </c>
      <c r="W26" s="705"/>
      <c r="X26" s="705"/>
      <c r="Y26" s="705"/>
      <c r="Z26" s="706"/>
      <c r="AA26" s="704" t="s">
        <v>385</v>
      </c>
      <c r="AB26" s="705"/>
      <c r="AC26" s="705"/>
      <c r="AD26" s="705"/>
      <c r="AE26" s="705"/>
      <c r="AF26" s="805" t="s">
        <v>386</v>
      </c>
      <c r="AG26" s="806"/>
      <c r="AH26" s="806"/>
      <c r="AI26" s="806"/>
      <c r="AJ26" s="807"/>
      <c r="AK26" s="705" t="s">
        <v>387</v>
      </c>
      <c r="AL26" s="705"/>
      <c r="AM26" s="705"/>
      <c r="AN26" s="705"/>
      <c r="AO26" s="706"/>
      <c r="AP26" s="704" t="s">
        <v>388</v>
      </c>
      <c r="AQ26" s="705"/>
      <c r="AR26" s="705"/>
      <c r="AS26" s="705"/>
      <c r="AT26" s="706"/>
      <c r="AU26" s="704" t="s">
        <v>389</v>
      </c>
      <c r="AV26" s="705"/>
      <c r="AW26" s="705"/>
      <c r="AX26" s="705"/>
      <c r="AY26" s="706"/>
      <c r="AZ26" s="704" t="s">
        <v>390</v>
      </c>
      <c r="BA26" s="705"/>
      <c r="BB26" s="705"/>
      <c r="BC26" s="705"/>
      <c r="BD26" s="706"/>
      <c r="BE26" s="704" t="s">
        <v>354</v>
      </c>
      <c r="BF26" s="705"/>
      <c r="BG26" s="705"/>
      <c r="BH26" s="705"/>
      <c r="BI26" s="716"/>
      <c r="BJ26" s="241"/>
      <c r="BK26" s="241"/>
      <c r="BL26" s="241"/>
      <c r="BM26" s="241"/>
      <c r="BN26" s="241"/>
      <c r="BO26" s="254"/>
      <c r="BP26" s="254"/>
      <c r="BQ26" s="251">
        <v>20</v>
      </c>
      <c r="BR26" s="252"/>
      <c r="BS26" s="755" t="s">
        <v>608</v>
      </c>
      <c r="BT26" s="756"/>
      <c r="BU26" s="756"/>
      <c r="BV26" s="756"/>
      <c r="BW26" s="756"/>
      <c r="BX26" s="756"/>
      <c r="BY26" s="756"/>
      <c r="BZ26" s="756"/>
      <c r="CA26" s="756"/>
      <c r="CB26" s="756"/>
      <c r="CC26" s="756"/>
      <c r="CD26" s="756"/>
      <c r="CE26" s="756"/>
      <c r="CF26" s="756"/>
      <c r="CG26" s="757"/>
      <c r="CH26" s="768">
        <v>12</v>
      </c>
      <c r="CI26" s="769"/>
      <c r="CJ26" s="769"/>
      <c r="CK26" s="769"/>
      <c r="CL26" s="770"/>
      <c r="CM26" s="768">
        <v>68</v>
      </c>
      <c r="CN26" s="769"/>
      <c r="CO26" s="769"/>
      <c r="CP26" s="769"/>
      <c r="CQ26" s="770"/>
      <c r="CR26" s="768">
        <v>1</v>
      </c>
      <c r="CS26" s="769"/>
      <c r="CT26" s="769"/>
      <c r="CU26" s="769"/>
      <c r="CV26" s="770"/>
      <c r="CW26" s="768">
        <v>132</v>
      </c>
      <c r="CX26" s="769"/>
      <c r="CY26" s="769"/>
      <c r="CZ26" s="769"/>
      <c r="DA26" s="770"/>
      <c r="DB26" s="768" t="s">
        <v>520</v>
      </c>
      <c r="DC26" s="769"/>
      <c r="DD26" s="769"/>
      <c r="DE26" s="769"/>
      <c r="DF26" s="770"/>
      <c r="DG26" s="768" t="s">
        <v>520</v>
      </c>
      <c r="DH26" s="769"/>
      <c r="DI26" s="769"/>
      <c r="DJ26" s="769"/>
      <c r="DK26" s="770"/>
      <c r="DL26" s="768" t="s">
        <v>520</v>
      </c>
      <c r="DM26" s="769"/>
      <c r="DN26" s="769"/>
      <c r="DO26" s="769"/>
      <c r="DP26" s="770"/>
      <c r="DQ26" s="768" t="s">
        <v>520</v>
      </c>
      <c r="DR26" s="769"/>
      <c r="DS26" s="769"/>
      <c r="DT26" s="769"/>
      <c r="DU26" s="770"/>
      <c r="DV26" s="771"/>
      <c r="DW26" s="772"/>
      <c r="DX26" s="772"/>
      <c r="DY26" s="772"/>
      <c r="DZ26" s="773"/>
      <c r="EA26" s="235"/>
    </row>
    <row r="27" spans="1:131" s="236" customFormat="1" ht="26.25" customHeight="1" thickBot="1" x14ac:dyDescent="0.2">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5" t="s">
        <v>609</v>
      </c>
      <c r="BT27" s="756"/>
      <c r="BU27" s="756"/>
      <c r="BV27" s="756"/>
      <c r="BW27" s="756"/>
      <c r="BX27" s="756"/>
      <c r="BY27" s="756"/>
      <c r="BZ27" s="756"/>
      <c r="CA27" s="756"/>
      <c r="CB27" s="756"/>
      <c r="CC27" s="756"/>
      <c r="CD27" s="756"/>
      <c r="CE27" s="756"/>
      <c r="CF27" s="756"/>
      <c r="CG27" s="757"/>
      <c r="CH27" s="768">
        <v>-2</v>
      </c>
      <c r="CI27" s="769"/>
      <c r="CJ27" s="769"/>
      <c r="CK27" s="769"/>
      <c r="CL27" s="770"/>
      <c r="CM27" s="768">
        <v>253</v>
      </c>
      <c r="CN27" s="769"/>
      <c r="CO27" s="769"/>
      <c r="CP27" s="769"/>
      <c r="CQ27" s="770"/>
      <c r="CR27" s="768">
        <v>35</v>
      </c>
      <c r="CS27" s="769"/>
      <c r="CT27" s="769"/>
      <c r="CU27" s="769"/>
      <c r="CV27" s="770"/>
      <c r="CW27" s="768" t="s">
        <v>520</v>
      </c>
      <c r="CX27" s="769"/>
      <c r="CY27" s="769"/>
      <c r="CZ27" s="769"/>
      <c r="DA27" s="770"/>
      <c r="DB27" s="768" t="s">
        <v>520</v>
      </c>
      <c r="DC27" s="769"/>
      <c r="DD27" s="769"/>
      <c r="DE27" s="769"/>
      <c r="DF27" s="770"/>
      <c r="DG27" s="768" t="s">
        <v>520</v>
      </c>
      <c r="DH27" s="769"/>
      <c r="DI27" s="769"/>
      <c r="DJ27" s="769"/>
      <c r="DK27" s="770"/>
      <c r="DL27" s="768" t="s">
        <v>520</v>
      </c>
      <c r="DM27" s="769"/>
      <c r="DN27" s="769"/>
      <c r="DO27" s="769"/>
      <c r="DP27" s="770"/>
      <c r="DQ27" s="768" t="s">
        <v>520</v>
      </c>
      <c r="DR27" s="769"/>
      <c r="DS27" s="769"/>
      <c r="DT27" s="769"/>
      <c r="DU27" s="770"/>
      <c r="DV27" s="771"/>
      <c r="DW27" s="772"/>
      <c r="DX27" s="772"/>
      <c r="DY27" s="772"/>
      <c r="DZ27" s="773"/>
      <c r="EA27" s="235"/>
    </row>
    <row r="28" spans="1:131" s="236" customFormat="1" ht="26.25" customHeight="1" thickTop="1" x14ac:dyDescent="0.15">
      <c r="A28" s="255">
        <v>1</v>
      </c>
      <c r="B28" s="718" t="s">
        <v>391</v>
      </c>
      <c r="C28" s="719"/>
      <c r="D28" s="719"/>
      <c r="E28" s="719"/>
      <c r="F28" s="719"/>
      <c r="G28" s="719"/>
      <c r="H28" s="719"/>
      <c r="I28" s="719"/>
      <c r="J28" s="719"/>
      <c r="K28" s="719"/>
      <c r="L28" s="719"/>
      <c r="M28" s="719"/>
      <c r="N28" s="719"/>
      <c r="O28" s="719"/>
      <c r="P28" s="720"/>
      <c r="Q28" s="815">
        <v>66617</v>
      </c>
      <c r="R28" s="816"/>
      <c r="S28" s="816"/>
      <c r="T28" s="816"/>
      <c r="U28" s="816"/>
      <c r="V28" s="816">
        <v>65141</v>
      </c>
      <c r="W28" s="816"/>
      <c r="X28" s="816"/>
      <c r="Y28" s="816"/>
      <c r="Z28" s="816"/>
      <c r="AA28" s="816">
        <v>1476</v>
      </c>
      <c r="AB28" s="816"/>
      <c r="AC28" s="816"/>
      <c r="AD28" s="816"/>
      <c r="AE28" s="817"/>
      <c r="AF28" s="818">
        <v>1476</v>
      </c>
      <c r="AG28" s="816"/>
      <c r="AH28" s="816"/>
      <c r="AI28" s="816"/>
      <c r="AJ28" s="819"/>
      <c r="AK28" s="820">
        <v>3741</v>
      </c>
      <c r="AL28" s="811"/>
      <c r="AM28" s="811"/>
      <c r="AN28" s="811"/>
      <c r="AO28" s="811"/>
      <c r="AP28" s="811" t="s">
        <v>520</v>
      </c>
      <c r="AQ28" s="811"/>
      <c r="AR28" s="811"/>
      <c r="AS28" s="811"/>
      <c r="AT28" s="811"/>
      <c r="AU28" s="811" t="s">
        <v>520</v>
      </c>
      <c r="AV28" s="811"/>
      <c r="AW28" s="811"/>
      <c r="AX28" s="811"/>
      <c r="AY28" s="811"/>
      <c r="AZ28" s="812" t="s">
        <v>520</v>
      </c>
      <c r="BA28" s="812"/>
      <c r="BB28" s="812"/>
      <c r="BC28" s="812"/>
      <c r="BD28" s="812"/>
      <c r="BE28" s="813"/>
      <c r="BF28" s="813"/>
      <c r="BG28" s="813"/>
      <c r="BH28" s="813"/>
      <c r="BI28" s="814"/>
      <c r="BJ28" s="241"/>
      <c r="BK28" s="241"/>
      <c r="BL28" s="241"/>
      <c r="BM28" s="241"/>
      <c r="BN28" s="241"/>
      <c r="BO28" s="254"/>
      <c r="BP28" s="254"/>
      <c r="BQ28" s="251">
        <v>22</v>
      </c>
      <c r="BR28" s="252"/>
      <c r="BS28" s="755" t="s">
        <v>610</v>
      </c>
      <c r="BT28" s="756"/>
      <c r="BU28" s="756"/>
      <c r="BV28" s="756"/>
      <c r="BW28" s="756"/>
      <c r="BX28" s="756"/>
      <c r="BY28" s="756"/>
      <c r="BZ28" s="756"/>
      <c r="CA28" s="756"/>
      <c r="CB28" s="756"/>
      <c r="CC28" s="756"/>
      <c r="CD28" s="756"/>
      <c r="CE28" s="756"/>
      <c r="CF28" s="756"/>
      <c r="CG28" s="757"/>
      <c r="CH28" s="768">
        <v>0</v>
      </c>
      <c r="CI28" s="769"/>
      <c r="CJ28" s="769"/>
      <c r="CK28" s="769"/>
      <c r="CL28" s="770"/>
      <c r="CM28" s="768">
        <v>440</v>
      </c>
      <c r="CN28" s="769"/>
      <c r="CO28" s="769"/>
      <c r="CP28" s="769"/>
      <c r="CQ28" s="770"/>
      <c r="CR28" s="768">
        <v>300</v>
      </c>
      <c r="CS28" s="769"/>
      <c r="CT28" s="769"/>
      <c r="CU28" s="769"/>
      <c r="CV28" s="770"/>
      <c r="CW28" s="768" t="s">
        <v>520</v>
      </c>
      <c r="CX28" s="769"/>
      <c r="CY28" s="769"/>
      <c r="CZ28" s="769"/>
      <c r="DA28" s="770"/>
      <c r="DB28" s="768" t="s">
        <v>520</v>
      </c>
      <c r="DC28" s="769"/>
      <c r="DD28" s="769"/>
      <c r="DE28" s="769"/>
      <c r="DF28" s="770"/>
      <c r="DG28" s="768" t="s">
        <v>520</v>
      </c>
      <c r="DH28" s="769"/>
      <c r="DI28" s="769"/>
      <c r="DJ28" s="769"/>
      <c r="DK28" s="770"/>
      <c r="DL28" s="768" t="s">
        <v>520</v>
      </c>
      <c r="DM28" s="769"/>
      <c r="DN28" s="769"/>
      <c r="DO28" s="769"/>
      <c r="DP28" s="770"/>
      <c r="DQ28" s="768" t="s">
        <v>520</v>
      </c>
      <c r="DR28" s="769"/>
      <c r="DS28" s="769"/>
      <c r="DT28" s="769"/>
      <c r="DU28" s="770"/>
      <c r="DV28" s="771"/>
      <c r="DW28" s="772"/>
      <c r="DX28" s="772"/>
      <c r="DY28" s="772"/>
      <c r="DZ28" s="773"/>
      <c r="EA28" s="235"/>
    </row>
    <row r="29" spans="1:131" s="236" customFormat="1" ht="26.25" customHeight="1" x14ac:dyDescent="0.15">
      <c r="A29" s="255">
        <v>2</v>
      </c>
      <c r="B29" s="742" t="s">
        <v>392</v>
      </c>
      <c r="C29" s="743"/>
      <c r="D29" s="743"/>
      <c r="E29" s="743"/>
      <c r="F29" s="743"/>
      <c r="G29" s="743"/>
      <c r="H29" s="743"/>
      <c r="I29" s="743"/>
      <c r="J29" s="743"/>
      <c r="K29" s="743"/>
      <c r="L29" s="743"/>
      <c r="M29" s="743"/>
      <c r="N29" s="743"/>
      <c r="O29" s="743"/>
      <c r="P29" s="744"/>
      <c r="Q29" s="745">
        <v>1955</v>
      </c>
      <c r="R29" s="746"/>
      <c r="S29" s="746"/>
      <c r="T29" s="746"/>
      <c r="U29" s="746"/>
      <c r="V29" s="746">
        <v>2739</v>
      </c>
      <c r="W29" s="746"/>
      <c r="X29" s="746"/>
      <c r="Y29" s="746"/>
      <c r="Z29" s="746"/>
      <c r="AA29" s="746">
        <v>-785</v>
      </c>
      <c r="AB29" s="746"/>
      <c r="AC29" s="746"/>
      <c r="AD29" s="746"/>
      <c r="AE29" s="747"/>
      <c r="AF29" s="821">
        <v>2997</v>
      </c>
      <c r="AG29" s="746"/>
      <c r="AH29" s="746"/>
      <c r="AI29" s="746"/>
      <c r="AJ29" s="822"/>
      <c r="AK29" s="825">
        <v>6</v>
      </c>
      <c r="AL29" s="826"/>
      <c r="AM29" s="826"/>
      <c r="AN29" s="826"/>
      <c r="AO29" s="826"/>
      <c r="AP29" s="826">
        <v>11942</v>
      </c>
      <c r="AQ29" s="826"/>
      <c r="AR29" s="826"/>
      <c r="AS29" s="826"/>
      <c r="AT29" s="826"/>
      <c r="AU29" s="826" t="s">
        <v>520</v>
      </c>
      <c r="AV29" s="826"/>
      <c r="AW29" s="826"/>
      <c r="AX29" s="826"/>
      <c r="AY29" s="826"/>
      <c r="AZ29" s="827" t="s">
        <v>520</v>
      </c>
      <c r="BA29" s="827"/>
      <c r="BB29" s="827"/>
      <c r="BC29" s="827"/>
      <c r="BD29" s="827"/>
      <c r="BE29" s="823" t="s">
        <v>393</v>
      </c>
      <c r="BF29" s="823"/>
      <c r="BG29" s="823"/>
      <c r="BH29" s="823"/>
      <c r="BI29" s="824"/>
      <c r="BJ29" s="241"/>
      <c r="BK29" s="241"/>
      <c r="BL29" s="241"/>
      <c r="BM29" s="241"/>
      <c r="BN29" s="241"/>
      <c r="BO29" s="254"/>
      <c r="BP29" s="254"/>
      <c r="BQ29" s="251">
        <v>23</v>
      </c>
      <c r="BR29" s="252"/>
      <c r="BS29" s="755" t="s">
        <v>611</v>
      </c>
      <c r="BT29" s="756"/>
      <c r="BU29" s="756"/>
      <c r="BV29" s="756"/>
      <c r="BW29" s="756"/>
      <c r="BX29" s="756"/>
      <c r="BY29" s="756"/>
      <c r="BZ29" s="756"/>
      <c r="CA29" s="756"/>
      <c r="CB29" s="756"/>
      <c r="CC29" s="756"/>
      <c r="CD29" s="756"/>
      <c r="CE29" s="756"/>
      <c r="CF29" s="756"/>
      <c r="CG29" s="757"/>
      <c r="CH29" s="768">
        <v>7</v>
      </c>
      <c r="CI29" s="769"/>
      <c r="CJ29" s="769"/>
      <c r="CK29" s="769"/>
      <c r="CL29" s="770"/>
      <c r="CM29" s="768">
        <v>1230</v>
      </c>
      <c r="CN29" s="769"/>
      <c r="CO29" s="769"/>
      <c r="CP29" s="769"/>
      <c r="CQ29" s="770"/>
      <c r="CR29" s="768">
        <v>265</v>
      </c>
      <c r="CS29" s="769"/>
      <c r="CT29" s="769"/>
      <c r="CU29" s="769"/>
      <c r="CV29" s="770"/>
      <c r="CW29" s="768" t="s">
        <v>520</v>
      </c>
      <c r="CX29" s="769"/>
      <c r="CY29" s="769"/>
      <c r="CZ29" s="769"/>
      <c r="DA29" s="770"/>
      <c r="DB29" s="768" t="s">
        <v>520</v>
      </c>
      <c r="DC29" s="769"/>
      <c r="DD29" s="769"/>
      <c r="DE29" s="769"/>
      <c r="DF29" s="770"/>
      <c r="DG29" s="768" t="s">
        <v>520</v>
      </c>
      <c r="DH29" s="769"/>
      <c r="DI29" s="769"/>
      <c r="DJ29" s="769"/>
      <c r="DK29" s="770"/>
      <c r="DL29" s="768" t="s">
        <v>520</v>
      </c>
      <c r="DM29" s="769"/>
      <c r="DN29" s="769"/>
      <c r="DO29" s="769"/>
      <c r="DP29" s="770"/>
      <c r="DQ29" s="768" t="s">
        <v>520</v>
      </c>
      <c r="DR29" s="769"/>
      <c r="DS29" s="769"/>
      <c r="DT29" s="769"/>
      <c r="DU29" s="770"/>
      <c r="DV29" s="771"/>
      <c r="DW29" s="772"/>
      <c r="DX29" s="772"/>
      <c r="DY29" s="772"/>
      <c r="DZ29" s="773"/>
      <c r="EA29" s="235"/>
    </row>
    <row r="30" spans="1:131" s="236" customFormat="1" ht="26.25" customHeight="1" x14ac:dyDescent="0.15">
      <c r="A30" s="255">
        <v>3</v>
      </c>
      <c r="B30" s="742" t="s">
        <v>394</v>
      </c>
      <c r="C30" s="743"/>
      <c r="D30" s="743"/>
      <c r="E30" s="743"/>
      <c r="F30" s="743"/>
      <c r="G30" s="743"/>
      <c r="H30" s="743"/>
      <c r="I30" s="743"/>
      <c r="J30" s="743"/>
      <c r="K30" s="743"/>
      <c r="L30" s="743"/>
      <c r="M30" s="743"/>
      <c r="N30" s="743"/>
      <c r="O30" s="743"/>
      <c r="P30" s="744"/>
      <c r="Q30" s="745">
        <v>206</v>
      </c>
      <c r="R30" s="746"/>
      <c r="S30" s="746"/>
      <c r="T30" s="746"/>
      <c r="U30" s="746"/>
      <c r="V30" s="746">
        <v>197</v>
      </c>
      <c r="W30" s="746"/>
      <c r="X30" s="746"/>
      <c r="Y30" s="746"/>
      <c r="Z30" s="746"/>
      <c r="AA30" s="746">
        <v>9</v>
      </c>
      <c r="AB30" s="746"/>
      <c r="AC30" s="746"/>
      <c r="AD30" s="746"/>
      <c r="AE30" s="747"/>
      <c r="AF30" s="821">
        <v>352</v>
      </c>
      <c r="AG30" s="746"/>
      <c r="AH30" s="746"/>
      <c r="AI30" s="746"/>
      <c r="AJ30" s="822"/>
      <c r="AK30" s="825">
        <v>27</v>
      </c>
      <c r="AL30" s="826"/>
      <c r="AM30" s="826"/>
      <c r="AN30" s="826"/>
      <c r="AO30" s="826"/>
      <c r="AP30" s="826">
        <v>1101</v>
      </c>
      <c r="AQ30" s="826"/>
      <c r="AR30" s="826"/>
      <c r="AS30" s="826"/>
      <c r="AT30" s="826"/>
      <c r="AU30" s="826">
        <v>28</v>
      </c>
      <c r="AV30" s="826"/>
      <c r="AW30" s="826"/>
      <c r="AX30" s="826"/>
      <c r="AY30" s="826"/>
      <c r="AZ30" s="827" t="s">
        <v>520</v>
      </c>
      <c r="BA30" s="827"/>
      <c r="BB30" s="827"/>
      <c r="BC30" s="827"/>
      <c r="BD30" s="827"/>
      <c r="BE30" s="823" t="s">
        <v>395</v>
      </c>
      <c r="BF30" s="823"/>
      <c r="BG30" s="823"/>
      <c r="BH30" s="823"/>
      <c r="BI30" s="824"/>
      <c r="BJ30" s="241"/>
      <c r="BK30" s="241"/>
      <c r="BL30" s="241"/>
      <c r="BM30" s="241"/>
      <c r="BN30" s="241"/>
      <c r="BO30" s="254"/>
      <c r="BP30" s="254"/>
      <c r="BQ30" s="251">
        <v>24</v>
      </c>
      <c r="BR30" s="252"/>
      <c r="BS30" s="755" t="s">
        <v>612</v>
      </c>
      <c r="BT30" s="756"/>
      <c r="BU30" s="756"/>
      <c r="BV30" s="756"/>
      <c r="BW30" s="756"/>
      <c r="BX30" s="756"/>
      <c r="BY30" s="756"/>
      <c r="BZ30" s="756"/>
      <c r="CA30" s="756"/>
      <c r="CB30" s="756"/>
      <c r="CC30" s="756"/>
      <c r="CD30" s="756"/>
      <c r="CE30" s="756"/>
      <c r="CF30" s="756"/>
      <c r="CG30" s="757"/>
      <c r="CH30" s="768">
        <v>65</v>
      </c>
      <c r="CI30" s="769"/>
      <c r="CJ30" s="769"/>
      <c r="CK30" s="769"/>
      <c r="CL30" s="770"/>
      <c r="CM30" s="768">
        <v>1047</v>
      </c>
      <c r="CN30" s="769"/>
      <c r="CO30" s="769"/>
      <c r="CP30" s="769"/>
      <c r="CQ30" s="770"/>
      <c r="CR30" s="768">
        <v>100</v>
      </c>
      <c r="CS30" s="769"/>
      <c r="CT30" s="769"/>
      <c r="CU30" s="769"/>
      <c r="CV30" s="770"/>
      <c r="CW30" s="768" t="s">
        <v>520</v>
      </c>
      <c r="CX30" s="769"/>
      <c r="CY30" s="769"/>
      <c r="CZ30" s="769"/>
      <c r="DA30" s="770"/>
      <c r="DB30" s="768" t="s">
        <v>520</v>
      </c>
      <c r="DC30" s="769"/>
      <c r="DD30" s="769"/>
      <c r="DE30" s="769"/>
      <c r="DF30" s="770"/>
      <c r="DG30" s="768" t="s">
        <v>520</v>
      </c>
      <c r="DH30" s="769"/>
      <c r="DI30" s="769"/>
      <c r="DJ30" s="769"/>
      <c r="DK30" s="770"/>
      <c r="DL30" s="768" t="s">
        <v>520</v>
      </c>
      <c r="DM30" s="769"/>
      <c r="DN30" s="769"/>
      <c r="DO30" s="769"/>
      <c r="DP30" s="770"/>
      <c r="DQ30" s="768" t="s">
        <v>520</v>
      </c>
      <c r="DR30" s="769"/>
      <c r="DS30" s="769"/>
      <c r="DT30" s="769"/>
      <c r="DU30" s="770"/>
      <c r="DV30" s="771"/>
      <c r="DW30" s="772"/>
      <c r="DX30" s="772"/>
      <c r="DY30" s="772"/>
      <c r="DZ30" s="773"/>
      <c r="EA30" s="235"/>
    </row>
    <row r="31" spans="1:131" s="236" customFormat="1" ht="26.25" customHeight="1" x14ac:dyDescent="0.15">
      <c r="A31" s="255">
        <v>4</v>
      </c>
      <c r="B31" s="742" t="s">
        <v>396</v>
      </c>
      <c r="C31" s="743"/>
      <c r="D31" s="743"/>
      <c r="E31" s="743"/>
      <c r="F31" s="743"/>
      <c r="G31" s="743"/>
      <c r="H31" s="743"/>
      <c r="I31" s="743"/>
      <c r="J31" s="743"/>
      <c r="K31" s="743"/>
      <c r="L31" s="743"/>
      <c r="M31" s="743"/>
      <c r="N31" s="743"/>
      <c r="O31" s="743"/>
      <c r="P31" s="744"/>
      <c r="Q31" s="745">
        <v>1972</v>
      </c>
      <c r="R31" s="746"/>
      <c r="S31" s="746"/>
      <c r="T31" s="746"/>
      <c r="U31" s="746"/>
      <c r="V31" s="746">
        <v>1905</v>
      </c>
      <c r="W31" s="746"/>
      <c r="X31" s="746"/>
      <c r="Y31" s="746"/>
      <c r="Z31" s="746"/>
      <c r="AA31" s="746">
        <v>67</v>
      </c>
      <c r="AB31" s="746"/>
      <c r="AC31" s="746"/>
      <c r="AD31" s="746"/>
      <c r="AE31" s="747"/>
      <c r="AF31" s="821">
        <v>1862</v>
      </c>
      <c r="AG31" s="746"/>
      <c r="AH31" s="746"/>
      <c r="AI31" s="746"/>
      <c r="AJ31" s="822"/>
      <c r="AK31" s="825">
        <v>18</v>
      </c>
      <c r="AL31" s="826"/>
      <c r="AM31" s="826"/>
      <c r="AN31" s="826"/>
      <c r="AO31" s="826"/>
      <c r="AP31" s="826">
        <v>7417</v>
      </c>
      <c r="AQ31" s="826"/>
      <c r="AR31" s="826"/>
      <c r="AS31" s="826"/>
      <c r="AT31" s="826"/>
      <c r="AU31" s="826">
        <v>82</v>
      </c>
      <c r="AV31" s="826"/>
      <c r="AW31" s="826"/>
      <c r="AX31" s="826"/>
      <c r="AY31" s="826"/>
      <c r="AZ31" s="827" t="s">
        <v>520</v>
      </c>
      <c r="BA31" s="827"/>
      <c r="BB31" s="827"/>
      <c r="BC31" s="827"/>
      <c r="BD31" s="827"/>
      <c r="BE31" s="823" t="s">
        <v>393</v>
      </c>
      <c r="BF31" s="823"/>
      <c r="BG31" s="823"/>
      <c r="BH31" s="823"/>
      <c r="BI31" s="824"/>
      <c r="BJ31" s="241"/>
      <c r="BK31" s="241"/>
      <c r="BL31" s="241"/>
      <c r="BM31" s="241"/>
      <c r="BN31" s="241"/>
      <c r="BO31" s="254"/>
      <c r="BP31" s="254"/>
      <c r="BQ31" s="251">
        <v>25</v>
      </c>
      <c r="BR31" s="252"/>
      <c r="BS31" s="755" t="s">
        <v>613</v>
      </c>
      <c r="BT31" s="756"/>
      <c r="BU31" s="756"/>
      <c r="BV31" s="756"/>
      <c r="BW31" s="756"/>
      <c r="BX31" s="756"/>
      <c r="BY31" s="756"/>
      <c r="BZ31" s="756"/>
      <c r="CA31" s="756"/>
      <c r="CB31" s="756"/>
      <c r="CC31" s="756"/>
      <c r="CD31" s="756"/>
      <c r="CE31" s="756"/>
      <c r="CF31" s="756"/>
      <c r="CG31" s="757"/>
      <c r="CH31" s="768">
        <v>23</v>
      </c>
      <c r="CI31" s="769"/>
      <c r="CJ31" s="769"/>
      <c r="CK31" s="769"/>
      <c r="CL31" s="770"/>
      <c r="CM31" s="768">
        <v>736</v>
      </c>
      <c r="CN31" s="769"/>
      <c r="CO31" s="769"/>
      <c r="CP31" s="769"/>
      <c r="CQ31" s="770"/>
      <c r="CR31" s="768">
        <v>144</v>
      </c>
      <c r="CS31" s="769"/>
      <c r="CT31" s="769"/>
      <c r="CU31" s="769"/>
      <c r="CV31" s="770"/>
      <c r="CW31" s="768" t="s">
        <v>520</v>
      </c>
      <c r="CX31" s="769"/>
      <c r="CY31" s="769"/>
      <c r="CZ31" s="769"/>
      <c r="DA31" s="770"/>
      <c r="DB31" s="768" t="s">
        <v>520</v>
      </c>
      <c r="DC31" s="769"/>
      <c r="DD31" s="769"/>
      <c r="DE31" s="769"/>
      <c r="DF31" s="770"/>
      <c r="DG31" s="768" t="s">
        <v>520</v>
      </c>
      <c r="DH31" s="769"/>
      <c r="DI31" s="769"/>
      <c r="DJ31" s="769"/>
      <c r="DK31" s="770"/>
      <c r="DL31" s="768" t="s">
        <v>520</v>
      </c>
      <c r="DM31" s="769"/>
      <c r="DN31" s="769"/>
      <c r="DO31" s="769"/>
      <c r="DP31" s="770"/>
      <c r="DQ31" s="768" t="s">
        <v>520</v>
      </c>
      <c r="DR31" s="769"/>
      <c r="DS31" s="769"/>
      <c r="DT31" s="769"/>
      <c r="DU31" s="770"/>
      <c r="DV31" s="771"/>
      <c r="DW31" s="772"/>
      <c r="DX31" s="772"/>
      <c r="DY31" s="772"/>
      <c r="DZ31" s="773"/>
      <c r="EA31" s="235"/>
    </row>
    <row r="32" spans="1:131" s="236" customFormat="1" ht="26.25" customHeight="1" x14ac:dyDescent="0.15">
      <c r="A32" s="255">
        <v>5</v>
      </c>
      <c r="B32" s="742" t="s">
        <v>397</v>
      </c>
      <c r="C32" s="743"/>
      <c r="D32" s="743"/>
      <c r="E32" s="743"/>
      <c r="F32" s="743"/>
      <c r="G32" s="743"/>
      <c r="H32" s="743"/>
      <c r="I32" s="743"/>
      <c r="J32" s="743"/>
      <c r="K32" s="743"/>
      <c r="L32" s="743"/>
      <c r="M32" s="743"/>
      <c r="N32" s="743"/>
      <c r="O32" s="743"/>
      <c r="P32" s="744"/>
      <c r="Q32" s="745">
        <v>21806</v>
      </c>
      <c r="R32" s="746"/>
      <c r="S32" s="746"/>
      <c r="T32" s="746"/>
      <c r="U32" s="746"/>
      <c r="V32" s="746">
        <v>22292</v>
      </c>
      <c r="W32" s="746"/>
      <c r="X32" s="746"/>
      <c r="Y32" s="746"/>
      <c r="Z32" s="746"/>
      <c r="AA32" s="746">
        <v>-486</v>
      </c>
      <c r="AB32" s="746"/>
      <c r="AC32" s="746"/>
      <c r="AD32" s="746"/>
      <c r="AE32" s="747"/>
      <c r="AF32" s="821">
        <v>3411</v>
      </c>
      <c r="AG32" s="746"/>
      <c r="AH32" s="746"/>
      <c r="AI32" s="746"/>
      <c r="AJ32" s="822"/>
      <c r="AK32" s="825">
        <v>4660</v>
      </c>
      <c r="AL32" s="826"/>
      <c r="AM32" s="826"/>
      <c r="AN32" s="826"/>
      <c r="AO32" s="826"/>
      <c r="AP32" s="826">
        <v>20753</v>
      </c>
      <c r="AQ32" s="826"/>
      <c r="AR32" s="826"/>
      <c r="AS32" s="826"/>
      <c r="AT32" s="826"/>
      <c r="AU32" s="826">
        <v>13946</v>
      </c>
      <c r="AV32" s="826"/>
      <c r="AW32" s="826"/>
      <c r="AX32" s="826"/>
      <c r="AY32" s="826"/>
      <c r="AZ32" s="827" t="s">
        <v>520</v>
      </c>
      <c r="BA32" s="827"/>
      <c r="BB32" s="827"/>
      <c r="BC32" s="827"/>
      <c r="BD32" s="827"/>
      <c r="BE32" s="823" t="s">
        <v>395</v>
      </c>
      <c r="BF32" s="823"/>
      <c r="BG32" s="823"/>
      <c r="BH32" s="823"/>
      <c r="BI32" s="824"/>
      <c r="BJ32" s="241"/>
      <c r="BK32" s="241"/>
      <c r="BL32" s="241"/>
      <c r="BM32" s="241"/>
      <c r="BN32" s="241"/>
      <c r="BO32" s="254"/>
      <c r="BP32" s="254"/>
      <c r="BQ32" s="251">
        <v>26</v>
      </c>
      <c r="BR32" s="252"/>
      <c r="BS32" s="755" t="s">
        <v>614</v>
      </c>
      <c r="BT32" s="756"/>
      <c r="BU32" s="756"/>
      <c r="BV32" s="756"/>
      <c r="BW32" s="756"/>
      <c r="BX32" s="756"/>
      <c r="BY32" s="756"/>
      <c r="BZ32" s="756"/>
      <c r="CA32" s="756"/>
      <c r="CB32" s="756"/>
      <c r="CC32" s="756"/>
      <c r="CD32" s="756"/>
      <c r="CE32" s="756"/>
      <c r="CF32" s="756"/>
      <c r="CG32" s="757"/>
      <c r="CH32" s="768">
        <v>15</v>
      </c>
      <c r="CI32" s="769"/>
      <c r="CJ32" s="769"/>
      <c r="CK32" s="769"/>
      <c r="CL32" s="770"/>
      <c r="CM32" s="768">
        <v>4067</v>
      </c>
      <c r="CN32" s="769"/>
      <c r="CO32" s="769"/>
      <c r="CP32" s="769"/>
      <c r="CQ32" s="770"/>
      <c r="CR32" s="768">
        <v>10</v>
      </c>
      <c r="CS32" s="769"/>
      <c r="CT32" s="769"/>
      <c r="CU32" s="769"/>
      <c r="CV32" s="770"/>
      <c r="CW32" s="768" t="s">
        <v>520</v>
      </c>
      <c r="CX32" s="769"/>
      <c r="CY32" s="769"/>
      <c r="CZ32" s="769"/>
      <c r="DA32" s="770"/>
      <c r="DB32" s="768" t="s">
        <v>520</v>
      </c>
      <c r="DC32" s="769"/>
      <c r="DD32" s="769"/>
      <c r="DE32" s="769"/>
      <c r="DF32" s="770"/>
      <c r="DG32" s="768" t="s">
        <v>520</v>
      </c>
      <c r="DH32" s="769"/>
      <c r="DI32" s="769"/>
      <c r="DJ32" s="769"/>
      <c r="DK32" s="770"/>
      <c r="DL32" s="768" t="s">
        <v>520</v>
      </c>
      <c r="DM32" s="769"/>
      <c r="DN32" s="769"/>
      <c r="DO32" s="769"/>
      <c r="DP32" s="770"/>
      <c r="DQ32" s="768" t="s">
        <v>520</v>
      </c>
      <c r="DR32" s="769"/>
      <c r="DS32" s="769"/>
      <c r="DT32" s="769"/>
      <c r="DU32" s="770"/>
      <c r="DV32" s="771"/>
      <c r="DW32" s="772"/>
      <c r="DX32" s="772"/>
      <c r="DY32" s="772"/>
      <c r="DZ32" s="773"/>
      <c r="EA32" s="235"/>
    </row>
    <row r="33" spans="1:131" s="236" customFormat="1" ht="26.25" customHeight="1" x14ac:dyDescent="0.15">
      <c r="A33" s="255">
        <v>6</v>
      </c>
      <c r="B33" s="742" t="s">
        <v>398</v>
      </c>
      <c r="C33" s="743"/>
      <c r="D33" s="743"/>
      <c r="E33" s="743"/>
      <c r="F33" s="743"/>
      <c r="G33" s="743"/>
      <c r="H33" s="743"/>
      <c r="I33" s="743"/>
      <c r="J33" s="743"/>
      <c r="K33" s="743"/>
      <c r="L33" s="743"/>
      <c r="M33" s="743"/>
      <c r="N33" s="743"/>
      <c r="O33" s="743"/>
      <c r="P33" s="744"/>
      <c r="Q33" s="745">
        <v>35</v>
      </c>
      <c r="R33" s="746"/>
      <c r="S33" s="746"/>
      <c r="T33" s="746"/>
      <c r="U33" s="746"/>
      <c r="V33" s="746">
        <v>49</v>
      </c>
      <c r="W33" s="746"/>
      <c r="X33" s="746"/>
      <c r="Y33" s="746"/>
      <c r="Z33" s="746"/>
      <c r="AA33" s="746">
        <v>-14</v>
      </c>
      <c r="AB33" s="746"/>
      <c r="AC33" s="746"/>
      <c r="AD33" s="746"/>
      <c r="AE33" s="747"/>
      <c r="AF33" s="821" t="s">
        <v>370</v>
      </c>
      <c r="AG33" s="746"/>
      <c r="AH33" s="746"/>
      <c r="AI33" s="746"/>
      <c r="AJ33" s="822"/>
      <c r="AK33" s="825" t="s">
        <v>520</v>
      </c>
      <c r="AL33" s="826"/>
      <c r="AM33" s="826"/>
      <c r="AN33" s="826"/>
      <c r="AO33" s="826"/>
      <c r="AP33" s="826">
        <v>259</v>
      </c>
      <c r="AQ33" s="826"/>
      <c r="AR33" s="826"/>
      <c r="AS33" s="826"/>
      <c r="AT33" s="826"/>
      <c r="AU33" s="826">
        <v>1283</v>
      </c>
      <c r="AV33" s="826"/>
      <c r="AW33" s="826"/>
      <c r="AX33" s="826"/>
      <c r="AY33" s="826"/>
      <c r="AZ33" s="827" t="s">
        <v>520</v>
      </c>
      <c r="BA33" s="827"/>
      <c r="BB33" s="827"/>
      <c r="BC33" s="827"/>
      <c r="BD33" s="827"/>
      <c r="BE33" s="823" t="s">
        <v>395</v>
      </c>
      <c r="BF33" s="823"/>
      <c r="BG33" s="823"/>
      <c r="BH33" s="823"/>
      <c r="BI33" s="824"/>
      <c r="BJ33" s="241"/>
      <c r="BK33" s="241"/>
      <c r="BL33" s="241"/>
      <c r="BM33" s="241"/>
      <c r="BN33" s="241"/>
      <c r="BO33" s="254"/>
      <c r="BP33" s="254"/>
      <c r="BQ33" s="251">
        <v>27</v>
      </c>
      <c r="BR33" s="252" t="s">
        <v>617</v>
      </c>
      <c r="BS33" s="755" t="s">
        <v>615</v>
      </c>
      <c r="BT33" s="756"/>
      <c r="BU33" s="756"/>
      <c r="BV33" s="756"/>
      <c r="BW33" s="756"/>
      <c r="BX33" s="756"/>
      <c r="BY33" s="756"/>
      <c r="BZ33" s="756"/>
      <c r="CA33" s="756"/>
      <c r="CB33" s="756"/>
      <c r="CC33" s="756"/>
      <c r="CD33" s="756"/>
      <c r="CE33" s="756"/>
      <c r="CF33" s="756"/>
      <c r="CG33" s="757"/>
      <c r="CH33" s="768">
        <v>37</v>
      </c>
      <c r="CI33" s="769"/>
      <c r="CJ33" s="769"/>
      <c r="CK33" s="769"/>
      <c r="CL33" s="770"/>
      <c r="CM33" s="768">
        <v>2632</v>
      </c>
      <c r="CN33" s="769"/>
      <c r="CO33" s="769"/>
      <c r="CP33" s="769"/>
      <c r="CQ33" s="770"/>
      <c r="CR33" s="768">
        <v>30</v>
      </c>
      <c r="CS33" s="769"/>
      <c r="CT33" s="769"/>
      <c r="CU33" s="769"/>
      <c r="CV33" s="770"/>
      <c r="CW33" s="768">
        <v>34</v>
      </c>
      <c r="CX33" s="769"/>
      <c r="CY33" s="769"/>
      <c r="CZ33" s="769"/>
      <c r="DA33" s="770"/>
      <c r="DB33" s="768" t="s">
        <v>520</v>
      </c>
      <c r="DC33" s="769"/>
      <c r="DD33" s="769"/>
      <c r="DE33" s="769"/>
      <c r="DF33" s="770"/>
      <c r="DG33" s="768">
        <v>3847</v>
      </c>
      <c r="DH33" s="769"/>
      <c r="DI33" s="769"/>
      <c r="DJ33" s="769"/>
      <c r="DK33" s="770"/>
      <c r="DL33" s="768" t="s">
        <v>520</v>
      </c>
      <c r="DM33" s="769"/>
      <c r="DN33" s="769"/>
      <c r="DO33" s="769"/>
      <c r="DP33" s="770"/>
      <c r="DQ33" s="768">
        <v>1297</v>
      </c>
      <c r="DR33" s="769"/>
      <c r="DS33" s="769"/>
      <c r="DT33" s="769"/>
      <c r="DU33" s="770"/>
      <c r="DV33" s="771"/>
      <c r="DW33" s="772"/>
      <c r="DX33" s="772"/>
      <c r="DY33" s="772"/>
      <c r="DZ33" s="773"/>
      <c r="EA33" s="235"/>
    </row>
    <row r="34" spans="1:131" s="236" customFormat="1" ht="26.25" customHeight="1" x14ac:dyDescent="0.15">
      <c r="A34" s="255">
        <v>7</v>
      </c>
      <c r="B34" s="742" t="s">
        <v>399</v>
      </c>
      <c r="C34" s="743"/>
      <c r="D34" s="743"/>
      <c r="E34" s="743"/>
      <c r="F34" s="743"/>
      <c r="G34" s="743"/>
      <c r="H34" s="743"/>
      <c r="I34" s="743"/>
      <c r="J34" s="743"/>
      <c r="K34" s="743"/>
      <c r="L34" s="743"/>
      <c r="M34" s="743"/>
      <c r="N34" s="743"/>
      <c r="O34" s="743"/>
      <c r="P34" s="744"/>
      <c r="Q34" s="745">
        <v>4061</v>
      </c>
      <c r="R34" s="746"/>
      <c r="S34" s="746"/>
      <c r="T34" s="746"/>
      <c r="U34" s="746"/>
      <c r="V34" s="746">
        <v>3150</v>
      </c>
      <c r="W34" s="746"/>
      <c r="X34" s="746"/>
      <c r="Y34" s="746"/>
      <c r="Z34" s="746"/>
      <c r="AA34" s="746">
        <v>911</v>
      </c>
      <c r="AB34" s="746"/>
      <c r="AC34" s="746"/>
      <c r="AD34" s="746"/>
      <c r="AE34" s="747"/>
      <c r="AF34" s="821">
        <v>743</v>
      </c>
      <c r="AG34" s="746"/>
      <c r="AH34" s="746"/>
      <c r="AI34" s="746"/>
      <c r="AJ34" s="822"/>
      <c r="AK34" s="825">
        <v>513</v>
      </c>
      <c r="AL34" s="826"/>
      <c r="AM34" s="826"/>
      <c r="AN34" s="826"/>
      <c r="AO34" s="826"/>
      <c r="AP34" s="826">
        <v>6984</v>
      </c>
      <c r="AQ34" s="826"/>
      <c r="AR34" s="826"/>
      <c r="AS34" s="826"/>
      <c r="AT34" s="826"/>
      <c r="AU34" s="826">
        <v>5475</v>
      </c>
      <c r="AV34" s="826"/>
      <c r="AW34" s="826"/>
      <c r="AX34" s="826"/>
      <c r="AY34" s="826"/>
      <c r="AZ34" s="827" t="s">
        <v>520</v>
      </c>
      <c r="BA34" s="827"/>
      <c r="BB34" s="827"/>
      <c r="BC34" s="827"/>
      <c r="BD34" s="827"/>
      <c r="BE34" s="823" t="s">
        <v>400</v>
      </c>
      <c r="BF34" s="823"/>
      <c r="BG34" s="823"/>
      <c r="BH34" s="823"/>
      <c r="BI34" s="824"/>
      <c r="BJ34" s="241"/>
      <c r="BK34" s="241"/>
      <c r="BL34" s="241"/>
      <c r="BM34" s="241"/>
      <c r="BN34" s="241"/>
      <c r="BO34" s="254"/>
      <c r="BP34" s="254"/>
      <c r="BQ34" s="251">
        <v>28</v>
      </c>
      <c r="BR34" s="252" t="s">
        <v>617</v>
      </c>
      <c r="BS34" s="755" t="s">
        <v>616</v>
      </c>
      <c r="BT34" s="756"/>
      <c r="BU34" s="756"/>
      <c r="BV34" s="756"/>
      <c r="BW34" s="756"/>
      <c r="BX34" s="756"/>
      <c r="BY34" s="756"/>
      <c r="BZ34" s="756"/>
      <c r="CA34" s="756"/>
      <c r="CB34" s="756"/>
      <c r="CC34" s="756"/>
      <c r="CD34" s="756"/>
      <c r="CE34" s="756"/>
      <c r="CF34" s="756"/>
      <c r="CG34" s="757"/>
      <c r="CH34" s="768">
        <v>22</v>
      </c>
      <c r="CI34" s="769"/>
      <c r="CJ34" s="769"/>
      <c r="CK34" s="769"/>
      <c r="CL34" s="770"/>
      <c r="CM34" s="768">
        <v>14995</v>
      </c>
      <c r="CN34" s="769"/>
      <c r="CO34" s="769"/>
      <c r="CP34" s="769"/>
      <c r="CQ34" s="770"/>
      <c r="CR34" s="768">
        <v>16791</v>
      </c>
      <c r="CS34" s="769"/>
      <c r="CT34" s="769"/>
      <c r="CU34" s="769"/>
      <c r="CV34" s="770"/>
      <c r="CW34" s="768">
        <v>2309</v>
      </c>
      <c r="CX34" s="769"/>
      <c r="CY34" s="769"/>
      <c r="CZ34" s="769"/>
      <c r="DA34" s="770"/>
      <c r="DB34" s="768" t="s">
        <v>520</v>
      </c>
      <c r="DC34" s="769"/>
      <c r="DD34" s="769"/>
      <c r="DE34" s="769"/>
      <c r="DF34" s="770"/>
      <c r="DG34" s="768" t="s">
        <v>520</v>
      </c>
      <c r="DH34" s="769"/>
      <c r="DI34" s="769"/>
      <c r="DJ34" s="769"/>
      <c r="DK34" s="770"/>
      <c r="DL34" s="768" t="s">
        <v>520</v>
      </c>
      <c r="DM34" s="769"/>
      <c r="DN34" s="769"/>
      <c r="DO34" s="769"/>
      <c r="DP34" s="770"/>
      <c r="DQ34" s="768" t="s">
        <v>520</v>
      </c>
      <c r="DR34" s="769"/>
      <c r="DS34" s="769"/>
      <c r="DT34" s="769"/>
      <c r="DU34" s="770"/>
      <c r="DV34" s="771"/>
      <c r="DW34" s="772"/>
      <c r="DX34" s="772"/>
      <c r="DY34" s="772"/>
      <c r="DZ34" s="773"/>
      <c r="EA34" s="235"/>
    </row>
    <row r="35" spans="1:131" s="236" customFormat="1" ht="26.25" customHeight="1" x14ac:dyDescent="0.15">
      <c r="A35" s="255">
        <v>8</v>
      </c>
      <c r="B35" s="742" t="s">
        <v>401</v>
      </c>
      <c r="C35" s="743"/>
      <c r="D35" s="743"/>
      <c r="E35" s="743"/>
      <c r="F35" s="743"/>
      <c r="G35" s="743"/>
      <c r="H35" s="743"/>
      <c r="I35" s="743"/>
      <c r="J35" s="743"/>
      <c r="K35" s="743"/>
      <c r="L35" s="743"/>
      <c r="M35" s="743"/>
      <c r="N35" s="743"/>
      <c r="O35" s="743"/>
      <c r="P35" s="744"/>
      <c r="Q35" s="745">
        <v>17</v>
      </c>
      <c r="R35" s="746"/>
      <c r="S35" s="746"/>
      <c r="T35" s="746"/>
      <c r="U35" s="746"/>
      <c r="V35" s="746">
        <v>17</v>
      </c>
      <c r="W35" s="746"/>
      <c r="X35" s="746"/>
      <c r="Y35" s="746"/>
      <c r="Z35" s="746"/>
      <c r="AA35" s="746">
        <v>0</v>
      </c>
      <c r="AB35" s="746"/>
      <c r="AC35" s="746"/>
      <c r="AD35" s="746"/>
      <c r="AE35" s="747"/>
      <c r="AF35" s="821">
        <v>0</v>
      </c>
      <c r="AG35" s="746"/>
      <c r="AH35" s="746"/>
      <c r="AI35" s="746"/>
      <c r="AJ35" s="822"/>
      <c r="AK35" s="825">
        <v>17</v>
      </c>
      <c r="AL35" s="826"/>
      <c r="AM35" s="826"/>
      <c r="AN35" s="826"/>
      <c r="AO35" s="826"/>
      <c r="AP35" s="826">
        <v>114</v>
      </c>
      <c r="AQ35" s="826"/>
      <c r="AR35" s="826"/>
      <c r="AS35" s="826"/>
      <c r="AT35" s="826"/>
      <c r="AU35" s="826">
        <v>114</v>
      </c>
      <c r="AV35" s="826"/>
      <c r="AW35" s="826"/>
      <c r="AX35" s="826"/>
      <c r="AY35" s="826"/>
      <c r="AZ35" s="827" t="s">
        <v>520</v>
      </c>
      <c r="BA35" s="827"/>
      <c r="BB35" s="827"/>
      <c r="BC35" s="827"/>
      <c r="BD35" s="827"/>
      <c r="BE35" s="823" t="s">
        <v>402</v>
      </c>
      <c r="BF35" s="823"/>
      <c r="BG35" s="823"/>
      <c r="BH35" s="823"/>
      <c r="BI35" s="824"/>
      <c r="BJ35" s="241"/>
      <c r="BK35" s="241"/>
      <c r="BL35" s="241"/>
      <c r="BM35" s="241"/>
      <c r="BN35" s="241"/>
      <c r="BO35" s="254"/>
      <c r="BP35" s="254"/>
      <c r="BQ35" s="251">
        <v>29</v>
      </c>
      <c r="BR35" s="252"/>
      <c r="BS35" s="755"/>
      <c r="BT35" s="756"/>
      <c r="BU35" s="756"/>
      <c r="BV35" s="756"/>
      <c r="BW35" s="756"/>
      <c r="BX35" s="756"/>
      <c r="BY35" s="756"/>
      <c r="BZ35" s="756"/>
      <c r="CA35" s="756"/>
      <c r="CB35" s="756"/>
      <c r="CC35" s="756"/>
      <c r="CD35" s="756"/>
      <c r="CE35" s="756"/>
      <c r="CF35" s="756"/>
      <c r="CG35" s="757"/>
      <c r="CH35" s="768"/>
      <c r="CI35" s="769"/>
      <c r="CJ35" s="769"/>
      <c r="CK35" s="769"/>
      <c r="CL35" s="770"/>
      <c r="CM35" s="768"/>
      <c r="CN35" s="769"/>
      <c r="CO35" s="769"/>
      <c r="CP35" s="769"/>
      <c r="CQ35" s="770"/>
      <c r="CR35" s="768"/>
      <c r="CS35" s="769"/>
      <c r="CT35" s="769"/>
      <c r="CU35" s="769"/>
      <c r="CV35" s="770"/>
      <c r="CW35" s="768"/>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235"/>
    </row>
    <row r="36" spans="1:131" s="236" customFormat="1" ht="26.25" customHeight="1" x14ac:dyDescent="0.15">
      <c r="A36" s="255">
        <v>9</v>
      </c>
      <c r="B36" s="742" t="s">
        <v>403</v>
      </c>
      <c r="C36" s="743"/>
      <c r="D36" s="743"/>
      <c r="E36" s="743"/>
      <c r="F36" s="743"/>
      <c r="G36" s="743"/>
      <c r="H36" s="743"/>
      <c r="I36" s="743"/>
      <c r="J36" s="743"/>
      <c r="K36" s="743"/>
      <c r="L36" s="743"/>
      <c r="M36" s="743"/>
      <c r="N36" s="743"/>
      <c r="O36" s="743"/>
      <c r="P36" s="744"/>
      <c r="Q36" s="745">
        <v>1118</v>
      </c>
      <c r="R36" s="746"/>
      <c r="S36" s="746"/>
      <c r="T36" s="746"/>
      <c r="U36" s="746"/>
      <c r="V36" s="746">
        <v>1118</v>
      </c>
      <c r="W36" s="746"/>
      <c r="X36" s="746"/>
      <c r="Y36" s="746"/>
      <c r="Z36" s="746"/>
      <c r="AA36" s="746">
        <v>0</v>
      </c>
      <c r="AB36" s="746"/>
      <c r="AC36" s="746"/>
      <c r="AD36" s="746"/>
      <c r="AE36" s="747"/>
      <c r="AF36" s="821">
        <v>1259</v>
      </c>
      <c r="AG36" s="746"/>
      <c r="AH36" s="746"/>
      <c r="AI36" s="746"/>
      <c r="AJ36" s="822"/>
      <c r="AK36" s="825">
        <v>573</v>
      </c>
      <c r="AL36" s="826"/>
      <c r="AM36" s="826"/>
      <c r="AN36" s="826"/>
      <c r="AO36" s="826"/>
      <c r="AP36" s="826">
        <v>5934</v>
      </c>
      <c r="AQ36" s="826"/>
      <c r="AR36" s="826"/>
      <c r="AS36" s="826"/>
      <c r="AT36" s="826"/>
      <c r="AU36" s="826">
        <v>1303</v>
      </c>
      <c r="AV36" s="826"/>
      <c r="AW36" s="826"/>
      <c r="AX36" s="826"/>
      <c r="AY36" s="826"/>
      <c r="AZ36" s="827" t="s">
        <v>520</v>
      </c>
      <c r="BA36" s="827"/>
      <c r="BB36" s="827"/>
      <c r="BC36" s="827"/>
      <c r="BD36" s="827"/>
      <c r="BE36" s="823" t="s">
        <v>404</v>
      </c>
      <c r="BF36" s="823"/>
      <c r="BG36" s="823"/>
      <c r="BH36" s="823"/>
      <c r="BI36" s="824"/>
      <c r="BJ36" s="241"/>
      <c r="BK36" s="241"/>
      <c r="BL36" s="241"/>
      <c r="BM36" s="241"/>
      <c r="BN36" s="241"/>
      <c r="BO36" s="254"/>
      <c r="BP36" s="254"/>
      <c r="BQ36" s="251">
        <v>30</v>
      </c>
      <c r="BR36" s="252"/>
      <c r="BS36" s="755"/>
      <c r="BT36" s="756"/>
      <c r="BU36" s="756"/>
      <c r="BV36" s="756"/>
      <c r="BW36" s="756"/>
      <c r="BX36" s="756"/>
      <c r="BY36" s="756"/>
      <c r="BZ36" s="756"/>
      <c r="CA36" s="756"/>
      <c r="CB36" s="756"/>
      <c r="CC36" s="756"/>
      <c r="CD36" s="756"/>
      <c r="CE36" s="756"/>
      <c r="CF36" s="756"/>
      <c r="CG36" s="757"/>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235"/>
    </row>
    <row r="37" spans="1:131" s="236" customFormat="1" ht="26.25" customHeight="1" x14ac:dyDescent="0.15">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5"/>
    </row>
    <row r="38" spans="1:131" s="236" customFormat="1" ht="26.25" customHeight="1" x14ac:dyDescent="0.15">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5"/>
    </row>
    <row r="39" spans="1:131" s="236" customFormat="1" ht="26.25" customHeight="1" x14ac:dyDescent="0.15">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5"/>
    </row>
    <row r="40" spans="1:131" s="236" customFormat="1" ht="26.25" customHeight="1" x14ac:dyDescent="0.15">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5"/>
    </row>
    <row r="41" spans="1:131" s="236" customFormat="1" ht="26.25" customHeight="1" x14ac:dyDescent="0.15">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5"/>
    </row>
    <row r="42" spans="1:131" s="236" customFormat="1" ht="26.25" customHeight="1" x14ac:dyDescent="0.15">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5"/>
    </row>
    <row r="43" spans="1:131" s="236" customFormat="1" ht="26.25" customHeight="1" x14ac:dyDescent="0.15">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5"/>
    </row>
    <row r="44" spans="1:131" s="236" customFormat="1" ht="26.25" customHeight="1" x14ac:dyDescent="0.15">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5"/>
    </row>
    <row r="45" spans="1:131" s="236" customFormat="1" ht="26.25" customHeight="1" x14ac:dyDescent="0.15">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5"/>
    </row>
    <row r="46" spans="1:131" s="236" customFormat="1" ht="26.25" customHeight="1" x14ac:dyDescent="0.15">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5"/>
    </row>
    <row r="47" spans="1:131" s="236" customFormat="1" ht="26.25" customHeight="1" x14ac:dyDescent="0.15">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5"/>
    </row>
    <row r="48" spans="1:131" s="236" customFormat="1" ht="26.25" customHeight="1" x14ac:dyDescent="0.15">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5"/>
    </row>
    <row r="49" spans="1:131" s="236" customFormat="1" ht="26.25" customHeight="1" x14ac:dyDescent="0.15">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5"/>
    </row>
    <row r="50" spans="1:131" s="236" customFormat="1" ht="26.25" customHeight="1" x14ac:dyDescent="0.15">
      <c r="A50" s="250">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5"/>
    </row>
    <row r="51" spans="1:131" s="236" customFormat="1" ht="26.25" customHeight="1" x14ac:dyDescent="0.15">
      <c r="A51" s="250">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5"/>
    </row>
    <row r="52" spans="1:131" s="236" customFormat="1" ht="26.25" customHeight="1" x14ac:dyDescent="0.15">
      <c r="A52" s="250">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5"/>
    </row>
    <row r="53" spans="1:131" s="236" customFormat="1" ht="26.25" customHeight="1" x14ac:dyDescent="0.15">
      <c r="A53" s="250">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5"/>
    </row>
    <row r="54" spans="1:131" s="236" customFormat="1" ht="26.25" customHeight="1" x14ac:dyDescent="0.15">
      <c r="A54" s="250">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15">
      <c r="A55" s="250">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15">
      <c r="A56" s="250">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15">
      <c r="A57" s="250">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15">
      <c r="A58" s="250">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15">
      <c r="A59" s="250">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15">
      <c r="A60" s="250">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
      <c r="A61" s="250">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15">
      <c r="A62" s="250">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405</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
      <c r="A63" s="253" t="s">
        <v>378</v>
      </c>
      <c r="B63" s="783" t="s">
        <v>406</v>
      </c>
      <c r="C63" s="784"/>
      <c r="D63" s="784"/>
      <c r="E63" s="784"/>
      <c r="F63" s="784"/>
      <c r="G63" s="784"/>
      <c r="H63" s="784"/>
      <c r="I63" s="784"/>
      <c r="J63" s="784"/>
      <c r="K63" s="784"/>
      <c r="L63" s="784"/>
      <c r="M63" s="784"/>
      <c r="N63" s="784"/>
      <c r="O63" s="784"/>
      <c r="P63" s="785"/>
      <c r="Q63" s="833"/>
      <c r="R63" s="834"/>
      <c r="S63" s="834"/>
      <c r="T63" s="834"/>
      <c r="U63" s="834"/>
      <c r="V63" s="834"/>
      <c r="W63" s="834"/>
      <c r="X63" s="834"/>
      <c r="Y63" s="834"/>
      <c r="Z63" s="834"/>
      <c r="AA63" s="834"/>
      <c r="AB63" s="834"/>
      <c r="AC63" s="834"/>
      <c r="AD63" s="834"/>
      <c r="AE63" s="835"/>
      <c r="AF63" s="836">
        <v>12099</v>
      </c>
      <c r="AG63" s="837"/>
      <c r="AH63" s="837"/>
      <c r="AI63" s="837"/>
      <c r="AJ63" s="838"/>
      <c r="AK63" s="839"/>
      <c r="AL63" s="834"/>
      <c r="AM63" s="834"/>
      <c r="AN63" s="834"/>
      <c r="AO63" s="834"/>
      <c r="AP63" s="837">
        <v>54503</v>
      </c>
      <c r="AQ63" s="837"/>
      <c r="AR63" s="837"/>
      <c r="AS63" s="837"/>
      <c r="AT63" s="837"/>
      <c r="AU63" s="837">
        <v>22231</v>
      </c>
      <c r="AV63" s="837"/>
      <c r="AW63" s="837"/>
      <c r="AX63" s="837"/>
      <c r="AY63" s="837"/>
      <c r="AZ63" s="848"/>
      <c r="BA63" s="848"/>
      <c r="BB63" s="848"/>
      <c r="BC63" s="848"/>
      <c r="BD63" s="848"/>
      <c r="BE63" s="849"/>
      <c r="BF63" s="849"/>
      <c r="BG63" s="849"/>
      <c r="BH63" s="849"/>
      <c r="BI63" s="850"/>
      <c r="BJ63" s="851" t="s">
        <v>370</v>
      </c>
      <c r="BK63" s="852"/>
      <c r="BL63" s="852"/>
      <c r="BM63" s="852"/>
      <c r="BN63" s="853"/>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
      <c r="A65" s="241" t="s">
        <v>407</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15">
      <c r="A66" s="727" t="s">
        <v>408</v>
      </c>
      <c r="B66" s="728"/>
      <c r="C66" s="728"/>
      <c r="D66" s="728"/>
      <c r="E66" s="728"/>
      <c r="F66" s="728"/>
      <c r="G66" s="728"/>
      <c r="H66" s="728"/>
      <c r="I66" s="728"/>
      <c r="J66" s="728"/>
      <c r="K66" s="728"/>
      <c r="L66" s="728"/>
      <c r="M66" s="728"/>
      <c r="N66" s="728"/>
      <c r="O66" s="728"/>
      <c r="P66" s="729"/>
      <c r="Q66" s="704" t="s">
        <v>409</v>
      </c>
      <c r="R66" s="705"/>
      <c r="S66" s="705"/>
      <c r="T66" s="705"/>
      <c r="U66" s="706"/>
      <c r="V66" s="704" t="s">
        <v>410</v>
      </c>
      <c r="W66" s="705"/>
      <c r="X66" s="705"/>
      <c r="Y66" s="705"/>
      <c r="Z66" s="706"/>
      <c r="AA66" s="704" t="s">
        <v>411</v>
      </c>
      <c r="AB66" s="705"/>
      <c r="AC66" s="705"/>
      <c r="AD66" s="705"/>
      <c r="AE66" s="706"/>
      <c r="AF66" s="854" t="s">
        <v>412</v>
      </c>
      <c r="AG66" s="806"/>
      <c r="AH66" s="806"/>
      <c r="AI66" s="806"/>
      <c r="AJ66" s="855"/>
      <c r="AK66" s="704" t="s">
        <v>413</v>
      </c>
      <c r="AL66" s="728"/>
      <c r="AM66" s="728"/>
      <c r="AN66" s="728"/>
      <c r="AO66" s="729"/>
      <c r="AP66" s="704" t="s">
        <v>414</v>
      </c>
      <c r="AQ66" s="705"/>
      <c r="AR66" s="705"/>
      <c r="AS66" s="705"/>
      <c r="AT66" s="706"/>
      <c r="AU66" s="704" t="s">
        <v>415</v>
      </c>
      <c r="AV66" s="705"/>
      <c r="AW66" s="705"/>
      <c r="AX66" s="705"/>
      <c r="AY66" s="706"/>
      <c r="AZ66" s="704" t="s">
        <v>354</v>
      </c>
      <c r="BA66" s="705"/>
      <c r="BB66" s="705"/>
      <c r="BC66" s="705"/>
      <c r="BD66" s="716"/>
      <c r="BE66" s="254"/>
      <c r="BF66" s="254"/>
      <c r="BG66" s="254"/>
      <c r="BH66" s="254"/>
      <c r="BI66" s="254"/>
      <c r="BJ66" s="254"/>
      <c r="BK66" s="254"/>
      <c r="BL66" s="254"/>
      <c r="BM66" s="254"/>
      <c r="BN66" s="254"/>
      <c r="BO66" s="254"/>
      <c r="BP66" s="254"/>
      <c r="BQ66" s="251">
        <v>60</v>
      </c>
      <c r="BR66" s="256"/>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x14ac:dyDescent="0.2">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6"/>
      <c r="AG67" s="809"/>
      <c r="AH67" s="809"/>
      <c r="AI67" s="809"/>
      <c r="AJ67" s="857"/>
      <c r="AK67" s="858"/>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x14ac:dyDescent="0.15">
      <c r="A68" s="247">
        <v>1</v>
      </c>
      <c r="B68" s="871" t="s">
        <v>581</v>
      </c>
      <c r="C68" s="872"/>
      <c r="D68" s="872"/>
      <c r="E68" s="872"/>
      <c r="F68" s="872"/>
      <c r="G68" s="872"/>
      <c r="H68" s="872"/>
      <c r="I68" s="872"/>
      <c r="J68" s="872"/>
      <c r="K68" s="872"/>
      <c r="L68" s="872"/>
      <c r="M68" s="872"/>
      <c r="N68" s="872"/>
      <c r="O68" s="872"/>
      <c r="P68" s="873"/>
      <c r="Q68" s="874">
        <v>8680</v>
      </c>
      <c r="R68" s="868"/>
      <c r="S68" s="868"/>
      <c r="T68" s="868"/>
      <c r="U68" s="868"/>
      <c r="V68" s="868">
        <v>8652</v>
      </c>
      <c r="W68" s="868"/>
      <c r="X68" s="868"/>
      <c r="Y68" s="868"/>
      <c r="Z68" s="868"/>
      <c r="AA68" s="868">
        <v>27</v>
      </c>
      <c r="AB68" s="868"/>
      <c r="AC68" s="868"/>
      <c r="AD68" s="868"/>
      <c r="AE68" s="868"/>
      <c r="AF68" s="868">
        <v>1199</v>
      </c>
      <c r="AG68" s="868"/>
      <c r="AH68" s="868"/>
      <c r="AI68" s="868"/>
      <c r="AJ68" s="868"/>
      <c r="AK68" s="868">
        <v>47</v>
      </c>
      <c r="AL68" s="868"/>
      <c r="AM68" s="868"/>
      <c r="AN68" s="868"/>
      <c r="AO68" s="868"/>
      <c r="AP68" s="868">
        <v>1971</v>
      </c>
      <c r="AQ68" s="868"/>
      <c r="AR68" s="868"/>
      <c r="AS68" s="868"/>
      <c r="AT68" s="868"/>
      <c r="AU68" s="868">
        <v>217</v>
      </c>
      <c r="AV68" s="868"/>
      <c r="AW68" s="868"/>
      <c r="AX68" s="868"/>
      <c r="AY68" s="868"/>
      <c r="AZ68" s="869"/>
      <c r="BA68" s="869"/>
      <c r="BB68" s="869"/>
      <c r="BC68" s="869"/>
      <c r="BD68" s="870"/>
      <c r="BE68" s="254"/>
      <c r="BF68" s="254"/>
      <c r="BG68" s="254"/>
      <c r="BH68" s="254"/>
      <c r="BI68" s="254"/>
      <c r="BJ68" s="254"/>
      <c r="BK68" s="254"/>
      <c r="BL68" s="254"/>
      <c r="BM68" s="254"/>
      <c r="BN68" s="254"/>
      <c r="BO68" s="254"/>
      <c r="BP68" s="254"/>
      <c r="BQ68" s="251">
        <v>62</v>
      </c>
      <c r="BR68" s="256"/>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x14ac:dyDescent="0.15">
      <c r="A69" s="250">
        <v>2</v>
      </c>
      <c r="B69" s="875" t="s">
        <v>582</v>
      </c>
      <c r="C69" s="876"/>
      <c r="D69" s="876"/>
      <c r="E69" s="876"/>
      <c r="F69" s="876"/>
      <c r="G69" s="876"/>
      <c r="H69" s="876"/>
      <c r="I69" s="876"/>
      <c r="J69" s="876"/>
      <c r="K69" s="876"/>
      <c r="L69" s="876"/>
      <c r="M69" s="876"/>
      <c r="N69" s="876"/>
      <c r="O69" s="876"/>
      <c r="P69" s="877"/>
      <c r="Q69" s="878">
        <v>464</v>
      </c>
      <c r="R69" s="826"/>
      <c r="S69" s="826"/>
      <c r="T69" s="826"/>
      <c r="U69" s="826"/>
      <c r="V69" s="826">
        <v>459</v>
      </c>
      <c r="W69" s="826"/>
      <c r="X69" s="826"/>
      <c r="Y69" s="826"/>
      <c r="Z69" s="826"/>
      <c r="AA69" s="826">
        <v>4</v>
      </c>
      <c r="AB69" s="826"/>
      <c r="AC69" s="826"/>
      <c r="AD69" s="826"/>
      <c r="AE69" s="826"/>
      <c r="AF69" s="826">
        <v>4</v>
      </c>
      <c r="AG69" s="826"/>
      <c r="AH69" s="826"/>
      <c r="AI69" s="826"/>
      <c r="AJ69" s="826"/>
      <c r="AK69" s="826">
        <v>5</v>
      </c>
      <c r="AL69" s="826"/>
      <c r="AM69" s="826"/>
      <c r="AN69" s="826"/>
      <c r="AO69" s="826"/>
      <c r="AP69" s="826">
        <v>348</v>
      </c>
      <c r="AQ69" s="826"/>
      <c r="AR69" s="826"/>
      <c r="AS69" s="826"/>
      <c r="AT69" s="826"/>
      <c r="AU69" s="826" t="s">
        <v>625</v>
      </c>
      <c r="AV69" s="826"/>
      <c r="AW69" s="826"/>
      <c r="AX69" s="826"/>
      <c r="AY69" s="826"/>
      <c r="AZ69" s="879"/>
      <c r="BA69" s="879"/>
      <c r="BB69" s="879"/>
      <c r="BC69" s="879"/>
      <c r="BD69" s="880"/>
      <c r="BE69" s="254"/>
      <c r="BF69" s="254"/>
      <c r="BG69" s="254"/>
      <c r="BH69" s="254"/>
      <c r="BI69" s="254"/>
      <c r="BJ69" s="254"/>
      <c r="BK69" s="254"/>
      <c r="BL69" s="254"/>
      <c r="BM69" s="254"/>
      <c r="BN69" s="254"/>
      <c r="BO69" s="254"/>
      <c r="BP69" s="254"/>
      <c r="BQ69" s="251">
        <v>63</v>
      </c>
      <c r="BR69" s="256"/>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x14ac:dyDescent="0.15">
      <c r="A70" s="250">
        <v>3</v>
      </c>
      <c r="B70" s="875" t="s">
        <v>583</v>
      </c>
      <c r="C70" s="876"/>
      <c r="D70" s="876"/>
      <c r="E70" s="876"/>
      <c r="F70" s="876"/>
      <c r="G70" s="876"/>
      <c r="H70" s="876"/>
      <c r="I70" s="876"/>
      <c r="J70" s="876"/>
      <c r="K70" s="876"/>
      <c r="L70" s="876"/>
      <c r="M70" s="876"/>
      <c r="N70" s="876"/>
      <c r="O70" s="876"/>
      <c r="P70" s="877"/>
      <c r="Q70" s="878">
        <v>657</v>
      </c>
      <c r="R70" s="826"/>
      <c r="S70" s="826"/>
      <c r="T70" s="826"/>
      <c r="U70" s="826"/>
      <c r="V70" s="826">
        <v>652</v>
      </c>
      <c r="W70" s="826"/>
      <c r="X70" s="826"/>
      <c r="Y70" s="826"/>
      <c r="Z70" s="826"/>
      <c r="AA70" s="826">
        <v>5</v>
      </c>
      <c r="AB70" s="826"/>
      <c r="AC70" s="826"/>
      <c r="AD70" s="826"/>
      <c r="AE70" s="826"/>
      <c r="AF70" s="826">
        <v>5</v>
      </c>
      <c r="AG70" s="826"/>
      <c r="AH70" s="826"/>
      <c r="AI70" s="826"/>
      <c r="AJ70" s="826"/>
      <c r="AK70" s="826" t="s">
        <v>624</v>
      </c>
      <c r="AL70" s="826"/>
      <c r="AM70" s="826"/>
      <c r="AN70" s="826"/>
      <c r="AO70" s="826"/>
      <c r="AP70" s="826" t="s">
        <v>624</v>
      </c>
      <c r="AQ70" s="826"/>
      <c r="AR70" s="826"/>
      <c r="AS70" s="826"/>
      <c r="AT70" s="826"/>
      <c r="AU70" s="826" t="s">
        <v>624</v>
      </c>
      <c r="AV70" s="826"/>
      <c r="AW70" s="826"/>
      <c r="AX70" s="826"/>
      <c r="AY70" s="826"/>
      <c r="AZ70" s="879"/>
      <c r="BA70" s="879"/>
      <c r="BB70" s="879"/>
      <c r="BC70" s="879"/>
      <c r="BD70" s="880"/>
      <c r="BE70" s="254"/>
      <c r="BF70" s="254"/>
      <c r="BG70" s="254"/>
      <c r="BH70" s="254"/>
      <c r="BI70" s="254"/>
      <c r="BJ70" s="254"/>
      <c r="BK70" s="254"/>
      <c r="BL70" s="254"/>
      <c r="BM70" s="254"/>
      <c r="BN70" s="254"/>
      <c r="BO70" s="254"/>
      <c r="BP70" s="254"/>
      <c r="BQ70" s="251">
        <v>64</v>
      </c>
      <c r="BR70" s="256"/>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x14ac:dyDescent="0.15">
      <c r="A71" s="250">
        <v>4</v>
      </c>
      <c r="B71" s="875" t="s">
        <v>584</v>
      </c>
      <c r="C71" s="876"/>
      <c r="D71" s="876"/>
      <c r="E71" s="876"/>
      <c r="F71" s="876"/>
      <c r="G71" s="876"/>
      <c r="H71" s="876"/>
      <c r="I71" s="876"/>
      <c r="J71" s="876"/>
      <c r="K71" s="876"/>
      <c r="L71" s="876"/>
      <c r="M71" s="876"/>
      <c r="N71" s="876"/>
      <c r="O71" s="876"/>
      <c r="P71" s="877"/>
      <c r="Q71" s="878">
        <v>3343</v>
      </c>
      <c r="R71" s="826"/>
      <c r="S71" s="826"/>
      <c r="T71" s="826"/>
      <c r="U71" s="826"/>
      <c r="V71" s="826">
        <v>3276</v>
      </c>
      <c r="W71" s="826"/>
      <c r="X71" s="826"/>
      <c r="Y71" s="826"/>
      <c r="Z71" s="826"/>
      <c r="AA71" s="826">
        <v>67</v>
      </c>
      <c r="AB71" s="826"/>
      <c r="AC71" s="826"/>
      <c r="AD71" s="826"/>
      <c r="AE71" s="826"/>
      <c r="AF71" s="826">
        <v>67</v>
      </c>
      <c r="AG71" s="826"/>
      <c r="AH71" s="826"/>
      <c r="AI71" s="826"/>
      <c r="AJ71" s="826"/>
      <c r="AK71" s="826">
        <v>27</v>
      </c>
      <c r="AL71" s="826"/>
      <c r="AM71" s="826"/>
      <c r="AN71" s="826"/>
      <c r="AO71" s="826"/>
      <c r="AP71" s="826" t="s">
        <v>624</v>
      </c>
      <c r="AQ71" s="826"/>
      <c r="AR71" s="826"/>
      <c r="AS71" s="826"/>
      <c r="AT71" s="826"/>
      <c r="AU71" s="826" t="s">
        <v>624</v>
      </c>
      <c r="AV71" s="826"/>
      <c r="AW71" s="826"/>
      <c r="AX71" s="826"/>
      <c r="AY71" s="826"/>
      <c r="AZ71" s="879"/>
      <c r="BA71" s="879"/>
      <c r="BB71" s="879"/>
      <c r="BC71" s="879"/>
      <c r="BD71" s="880"/>
      <c r="BE71" s="254"/>
      <c r="BF71" s="254"/>
      <c r="BG71" s="254"/>
      <c r="BH71" s="254"/>
      <c r="BI71" s="254"/>
      <c r="BJ71" s="254"/>
      <c r="BK71" s="254"/>
      <c r="BL71" s="254"/>
      <c r="BM71" s="254"/>
      <c r="BN71" s="254"/>
      <c r="BO71" s="254"/>
      <c r="BP71" s="254"/>
      <c r="BQ71" s="251">
        <v>65</v>
      </c>
      <c r="BR71" s="256"/>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x14ac:dyDescent="0.15">
      <c r="A72" s="250">
        <v>5</v>
      </c>
      <c r="B72" s="875" t="s">
        <v>585</v>
      </c>
      <c r="C72" s="876"/>
      <c r="D72" s="876"/>
      <c r="E72" s="876"/>
      <c r="F72" s="876"/>
      <c r="G72" s="876"/>
      <c r="H72" s="876"/>
      <c r="I72" s="876"/>
      <c r="J72" s="876"/>
      <c r="K72" s="876"/>
      <c r="L72" s="876"/>
      <c r="M72" s="876"/>
      <c r="N72" s="876"/>
      <c r="O72" s="876"/>
      <c r="P72" s="877"/>
      <c r="Q72" s="878">
        <v>3294</v>
      </c>
      <c r="R72" s="826"/>
      <c r="S72" s="826"/>
      <c r="T72" s="826"/>
      <c r="U72" s="826"/>
      <c r="V72" s="826">
        <v>3374</v>
      </c>
      <c r="W72" s="826"/>
      <c r="X72" s="826"/>
      <c r="Y72" s="826"/>
      <c r="Z72" s="826"/>
      <c r="AA72" s="826">
        <v>-80</v>
      </c>
      <c r="AB72" s="826"/>
      <c r="AC72" s="826"/>
      <c r="AD72" s="826"/>
      <c r="AE72" s="826"/>
      <c r="AF72" s="826">
        <v>812</v>
      </c>
      <c r="AG72" s="826"/>
      <c r="AH72" s="826"/>
      <c r="AI72" s="826"/>
      <c r="AJ72" s="826"/>
      <c r="AK72" s="826">
        <v>15</v>
      </c>
      <c r="AL72" s="826"/>
      <c r="AM72" s="826"/>
      <c r="AN72" s="826"/>
      <c r="AO72" s="826"/>
      <c r="AP72" s="826">
        <v>1158</v>
      </c>
      <c r="AQ72" s="826"/>
      <c r="AR72" s="826"/>
      <c r="AS72" s="826"/>
      <c r="AT72" s="826"/>
      <c r="AU72" s="826">
        <v>154</v>
      </c>
      <c r="AV72" s="826"/>
      <c r="AW72" s="826"/>
      <c r="AX72" s="826"/>
      <c r="AY72" s="826"/>
      <c r="AZ72" s="879"/>
      <c r="BA72" s="879"/>
      <c r="BB72" s="879"/>
      <c r="BC72" s="879"/>
      <c r="BD72" s="880"/>
      <c r="BE72" s="254"/>
      <c r="BF72" s="254"/>
      <c r="BG72" s="254"/>
      <c r="BH72" s="254"/>
      <c r="BI72" s="254"/>
      <c r="BJ72" s="254"/>
      <c r="BK72" s="254"/>
      <c r="BL72" s="254"/>
      <c r="BM72" s="254"/>
      <c r="BN72" s="254"/>
      <c r="BO72" s="254"/>
      <c r="BP72" s="254"/>
      <c r="BQ72" s="251">
        <v>66</v>
      </c>
      <c r="BR72" s="256"/>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x14ac:dyDescent="0.15">
      <c r="A73" s="250">
        <v>6</v>
      </c>
      <c r="B73" s="875" t="s">
        <v>586</v>
      </c>
      <c r="C73" s="876"/>
      <c r="D73" s="876"/>
      <c r="E73" s="876"/>
      <c r="F73" s="876"/>
      <c r="G73" s="876"/>
      <c r="H73" s="876"/>
      <c r="I73" s="876"/>
      <c r="J73" s="876"/>
      <c r="K73" s="876"/>
      <c r="L73" s="876"/>
      <c r="M73" s="876"/>
      <c r="N73" s="876"/>
      <c r="O73" s="876"/>
      <c r="P73" s="877"/>
      <c r="Q73" s="878">
        <v>922</v>
      </c>
      <c r="R73" s="826"/>
      <c r="S73" s="826"/>
      <c r="T73" s="826"/>
      <c r="U73" s="826"/>
      <c r="V73" s="826">
        <v>891</v>
      </c>
      <c r="W73" s="826"/>
      <c r="X73" s="826"/>
      <c r="Y73" s="826"/>
      <c r="Z73" s="826"/>
      <c r="AA73" s="826">
        <v>31</v>
      </c>
      <c r="AB73" s="826"/>
      <c r="AC73" s="826"/>
      <c r="AD73" s="826"/>
      <c r="AE73" s="826"/>
      <c r="AF73" s="826">
        <v>311</v>
      </c>
      <c r="AG73" s="826"/>
      <c r="AH73" s="826"/>
      <c r="AI73" s="826"/>
      <c r="AJ73" s="826"/>
      <c r="AK73" s="826" t="s">
        <v>624</v>
      </c>
      <c r="AL73" s="826"/>
      <c r="AM73" s="826"/>
      <c r="AN73" s="826"/>
      <c r="AO73" s="826"/>
      <c r="AP73" s="826">
        <v>465</v>
      </c>
      <c r="AQ73" s="826"/>
      <c r="AR73" s="826"/>
      <c r="AS73" s="826"/>
      <c r="AT73" s="826"/>
      <c r="AU73" s="826">
        <v>63</v>
      </c>
      <c r="AV73" s="826"/>
      <c r="AW73" s="826"/>
      <c r="AX73" s="826"/>
      <c r="AY73" s="826"/>
      <c r="AZ73" s="879"/>
      <c r="BA73" s="879"/>
      <c r="BB73" s="879"/>
      <c r="BC73" s="879"/>
      <c r="BD73" s="880"/>
      <c r="BE73" s="254"/>
      <c r="BF73" s="254"/>
      <c r="BG73" s="254"/>
      <c r="BH73" s="254"/>
      <c r="BI73" s="254"/>
      <c r="BJ73" s="254"/>
      <c r="BK73" s="254"/>
      <c r="BL73" s="254"/>
      <c r="BM73" s="254"/>
      <c r="BN73" s="254"/>
      <c r="BO73" s="254"/>
      <c r="BP73" s="254"/>
      <c r="BQ73" s="251">
        <v>67</v>
      </c>
      <c r="BR73" s="256"/>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x14ac:dyDescent="0.15">
      <c r="A74" s="250">
        <v>7</v>
      </c>
      <c r="B74" s="875" t="s">
        <v>587</v>
      </c>
      <c r="C74" s="876"/>
      <c r="D74" s="876"/>
      <c r="E74" s="876"/>
      <c r="F74" s="876"/>
      <c r="G74" s="876"/>
      <c r="H74" s="876"/>
      <c r="I74" s="876"/>
      <c r="J74" s="876"/>
      <c r="K74" s="876"/>
      <c r="L74" s="876"/>
      <c r="M74" s="876"/>
      <c r="N74" s="876"/>
      <c r="O74" s="876"/>
      <c r="P74" s="877"/>
      <c r="Q74" s="878">
        <v>6890</v>
      </c>
      <c r="R74" s="826"/>
      <c r="S74" s="826"/>
      <c r="T74" s="826"/>
      <c r="U74" s="826"/>
      <c r="V74" s="826">
        <v>6766</v>
      </c>
      <c r="W74" s="826"/>
      <c r="X74" s="826"/>
      <c r="Y74" s="826"/>
      <c r="Z74" s="826"/>
      <c r="AA74" s="826">
        <v>124</v>
      </c>
      <c r="AB74" s="826"/>
      <c r="AC74" s="826"/>
      <c r="AD74" s="826"/>
      <c r="AE74" s="826"/>
      <c r="AF74" s="826">
        <v>124</v>
      </c>
      <c r="AG74" s="826"/>
      <c r="AH74" s="826"/>
      <c r="AI74" s="826"/>
      <c r="AJ74" s="826"/>
      <c r="AK74" s="826">
        <v>375</v>
      </c>
      <c r="AL74" s="826"/>
      <c r="AM74" s="826"/>
      <c r="AN74" s="826"/>
      <c r="AO74" s="826"/>
      <c r="AP74" s="826">
        <v>17796</v>
      </c>
      <c r="AQ74" s="826"/>
      <c r="AR74" s="826"/>
      <c r="AS74" s="826"/>
      <c r="AT74" s="826"/>
      <c r="AU74" s="826">
        <v>1513</v>
      </c>
      <c r="AV74" s="826"/>
      <c r="AW74" s="826"/>
      <c r="AX74" s="826"/>
      <c r="AY74" s="826"/>
      <c r="AZ74" s="879"/>
      <c r="BA74" s="879"/>
      <c r="BB74" s="879"/>
      <c r="BC74" s="879"/>
      <c r="BD74" s="880"/>
      <c r="BE74" s="254"/>
      <c r="BF74" s="254"/>
      <c r="BG74" s="254"/>
      <c r="BH74" s="254"/>
      <c r="BI74" s="254"/>
      <c r="BJ74" s="254"/>
      <c r="BK74" s="254"/>
      <c r="BL74" s="254"/>
      <c r="BM74" s="254"/>
      <c r="BN74" s="254"/>
      <c r="BO74" s="254"/>
      <c r="BP74" s="254"/>
      <c r="BQ74" s="251">
        <v>68</v>
      </c>
      <c r="BR74" s="256"/>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x14ac:dyDescent="0.15">
      <c r="A75" s="250">
        <v>8</v>
      </c>
      <c r="B75" s="875" t="s">
        <v>582</v>
      </c>
      <c r="C75" s="876"/>
      <c r="D75" s="876"/>
      <c r="E75" s="876"/>
      <c r="F75" s="876"/>
      <c r="G75" s="876"/>
      <c r="H75" s="876"/>
      <c r="I75" s="876"/>
      <c r="J75" s="876"/>
      <c r="K75" s="876"/>
      <c r="L75" s="876"/>
      <c r="M75" s="876"/>
      <c r="N75" s="876"/>
      <c r="O75" s="876"/>
      <c r="P75" s="877"/>
      <c r="Q75" s="881">
        <v>3583</v>
      </c>
      <c r="R75" s="882"/>
      <c r="S75" s="882"/>
      <c r="T75" s="882"/>
      <c r="U75" s="825"/>
      <c r="V75" s="883">
        <v>3469</v>
      </c>
      <c r="W75" s="882"/>
      <c r="X75" s="882"/>
      <c r="Y75" s="882"/>
      <c r="Z75" s="825"/>
      <c r="AA75" s="883">
        <v>113</v>
      </c>
      <c r="AB75" s="882"/>
      <c r="AC75" s="882"/>
      <c r="AD75" s="882"/>
      <c r="AE75" s="825"/>
      <c r="AF75" s="883">
        <v>113</v>
      </c>
      <c r="AG75" s="882"/>
      <c r="AH75" s="882"/>
      <c r="AI75" s="882"/>
      <c r="AJ75" s="825"/>
      <c r="AK75" s="883">
        <v>8</v>
      </c>
      <c r="AL75" s="882"/>
      <c r="AM75" s="882"/>
      <c r="AN75" s="882"/>
      <c r="AO75" s="825"/>
      <c r="AP75" s="883">
        <v>8960</v>
      </c>
      <c r="AQ75" s="882"/>
      <c r="AR75" s="882"/>
      <c r="AS75" s="882"/>
      <c r="AT75" s="825"/>
      <c r="AU75" s="883">
        <v>1513</v>
      </c>
      <c r="AV75" s="882"/>
      <c r="AW75" s="882"/>
      <c r="AX75" s="882"/>
      <c r="AY75" s="825"/>
      <c r="AZ75" s="879"/>
      <c r="BA75" s="879"/>
      <c r="BB75" s="879"/>
      <c r="BC75" s="879"/>
      <c r="BD75" s="880"/>
      <c r="BE75" s="254"/>
      <c r="BF75" s="254"/>
      <c r="BG75" s="254"/>
      <c r="BH75" s="254"/>
      <c r="BI75" s="254"/>
      <c r="BJ75" s="254"/>
      <c r="BK75" s="254"/>
      <c r="BL75" s="254"/>
      <c r="BM75" s="254"/>
      <c r="BN75" s="254"/>
      <c r="BO75" s="254"/>
      <c r="BP75" s="254"/>
      <c r="BQ75" s="251">
        <v>69</v>
      </c>
      <c r="BR75" s="256"/>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x14ac:dyDescent="0.15">
      <c r="A76" s="250">
        <v>9</v>
      </c>
      <c r="B76" s="875" t="s">
        <v>588</v>
      </c>
      <c r="C76" s="876"/>
      <c r="D76" s="876"/>
      <c r="E76" s="876"/>
      <c r="F76" s="876"/>
      <c r="G76" s="876"/>
      <c r="H76" s="876"/>
      <c r="I76" s="876"/>
      <c r="J76" s="876"/>
      <c r="K76" s="876"/>
      <c r="L76" s="876"/>
      <c r="M76" s="876"/>
      <c r="N76" s="876"/>
      <c r="O76" s="876"/>
      <c r="P76" s="877"/>
      <c r="Q76" s="881">
        <v>3307</v>
      </c>
      <c r="R76" s="882"/>
      <c r="S76" s="882"/>
      <c r="T76" s="882"/>
      <c r="U76" s="825"/>
      <c r="V76" s="883">
        <v>3297</v>
      </c>
      <c r="W76" s="882"/>
      <c r="X76" s="882"/>
      <c r="Y76" s="882"/>
      <c r="Z76" s="825"/>
      <c r="AA76" s="883">
        <v>11</v>
      </c>
      <c r="AB76" s="882"/>
      <c r="AC76" s="882"/>
      <c r="AD76" s="882"/>
      <c r="AE76" s="825"/>
      <c r="AF76" s="883">
        <v>11</v>
      </c>
      <c r="AG76" s="882"/>
      <c r="AH76" s="882"/>
      <c r="AI76" s="882"/>
      <c r="AJ76" s="825"/>
      <c r="AK76" s="883">
        <v>366</v>
      </c>
      <c r="AL76" s="882"/>
      <c r="AM76" s="882"/>
      <c r="AN76" s="882"/>
      <c r="AO76" s="825"/>
      <c r="AP76" s="883">
        <v>8836</v>
      </c>
      <c r="AQ76" s="882"/>
      <c r="AR76" s="882"/>
      <c r="AS76" s="882"/>
      <c r="AT76" s="825"/>
      <c r="AU76" s="883" t="s">
        <v>624</v>
      </c>
      <c r="AV76" s="882"/>
      <c r="AW76" s="882"/>
      <c r="AX76" s="882"/>
      <c r="AY76" s="825"/>
      <c r="AZ76" s="879"/>
      <c r="BA76" s="879"/>
      <c r="BB76" s="879"/>
      <c r="BC76" s="879"/>
      <c r="BD76" s="880"/>
      <c r="BE76" s="254"/>
      <c r="BF76" s="254"/>
      <c r="BG76" s="254"/>
      <c r="BH76" s="254"/>
      <c r="BI76" s="254"/>
      <c r="BJ76" s="254"/>
      <c r="BK76" s="254"/>
      <c r="BL76" s="254"/>
      <c r="BM76" s="254"/>
      <c r="BN76" s="254"/>
      <c r="BO76" s="254"/>
      <c r="BP76" s="254"/>
      <c r="BQ76" s="251">
        <v>70</v>
      </c>
      <c r="BR76" s="256"/>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x14ac:dyDescent="0.15">
      <c r="A77" s="250">
        <v>10</v>
      </c>
      <c r="B77" s="875"/>
      <c r="C77" s="876"/>
      <c r="D77" s="876"/>
      <c r="E77" s="876"/>
      <c r="F77" s="876"/>
      <c r="G77" s="876"/>
      <c r="H77" s="876"/>
      <c r="I77" s="876"/>
      <c r="J77" s="876"/>
      <c r="K77" s="876"/>
      <c r="L77" s="876"/>
      <c r="M77" s="876"/>
      <c r="N77" s="876"/>
      <c r="O77" s="876"/>
      <c r="P77" s="877"/>
      <c r="Q77" s="881"/>
      <c r="R77" s="882"/>
      <c r="S77" s="882"/>
      <c r="T77" s="882"/>
      <c r="U77" s="825"/>
      <c r="V77" s="883"/>
      <c r="W77" s="882"/>
      <c r="X77" s="882"/>
      <c r="Y77" s="882"/>
      <c r="Z77" s="825"/>
      <c r="AA77" s="883"/>
      <c r="AB77" s="882"/>
      <c r="AC77" s="882"/>
      <c r="AD77" s="882"/>
      <c r="AE77" s="825"/>
      <c r="AF77" s="883"/>
      <c r="AG77" s="882"/>
      <c r="AH77" s="882"/>
      <c r="AI77" s="882"/>
      <c r="AJ77" s="825"/>
      <c r="AK77" s="883"/>
      <c r="AL77" s="882"/>
      <c r="AM77" s="882"/>
      <c r="AN77" s="882"/>
      <c r="AO77" s="825"/>
      <c r="AP77" s="883"/>
      <c r="AQ77" s="882"/>
      <c r="AR77" s="882"/>
      <c r="AS77" s="882"/>
      <c r="AT77" s="825"/>
      <c r="AU77" s="883"/>
      <c r="AV77" s="882"/>
      <c r="AW77" s="882"/>
      <c r="AX77" s="882"/>
      <c r="AY77" s="825"/>
      <c r="AZ77" s="879"/>
      <c r="BA77" s="879"/>
      <c r="BB77" s="879"/>
      <c r="BC77" s="879"/>
      <c r="BD77" s="880"/>
      <c r="BE77" s="254"/>
      <c r="BF77" s="254"/>
      <c r="BG77" s="254"/>
      <c r="BH77" s="254"/>
      <c r="BI77" s="254"/>
      <c r="BJ77" s="254"/>
      <c r="BK77" s="254"/>
      <c r="BL77" s="254"/>
      <c r="BM77" s="254"/>
      <c r="BN77" s="254"/>
      <c r="BO77" s="254"/>
      <c r="BP77" s="254"/>
      <c r="BQ77" s="251">
        <v>71</v>
      </c>
      <c r="BR77" s="256"/>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x14ac:dyDescent="0.15">
      <c r="A78" s="250">
        <v>11</v>
      </c>
      <c r="B78" s="875"/>
      <c r="C78" s="876"/>
      <c r="D78" s="876"/>
      <c r="E78" s="876"/>
      <c r="F78" s="876"/>
      <c r="G78" s="876"/>
      <c r="H78" s="876"/>
      <c r="I78" s="876"/>
      <c r="J78" s="876"/>
      <c r="K78" s="876"/>
      <c r="L78" s="876"/>
      <c r="M78" s="876"/>
      <c r="N78" s="876"/>
      <c r="O78" s="876"/>
      <c r="P78" s="877"/>
      <c r="Q78" s="878"/>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9"/>
      <c r="BA78" s="879"/>
      <c r="BB78" s="879"/>
      <c r="BC78" s="879"/>
      <c r="BD78" s="880"/>
      <c r="BE78" s="254"/>
      <c r="BF78" s="254"/>
      <c r="BG78" s="254"/>
      <c r="BH78" s="254"/>
      <c r="BI78" s="254"/>
      <c r="BJ78" s="257"/>
      <c r="BK78" s="257"/>
      <c r="BL78" s="257"/>
      <c r="BM78" s="257"/>
      <c r="BN78" s="257"/>
      <c r="BO78" s="254"/>
      <c r="BP78" s="254"/>
      <c r="BQ78" s="251">
        <v>72</v>
      </c>
      <c r="BR78" s="256"/>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x14ac:dyDescent="0.15">
      <c r="A79" s="250">
        <v>12</v>
      </c>
      <c r="B79" s="875"/>
      <c r="C79" s="876"/>
      <c r="D79" s="876"/>
      <c r="E79" s="876"/>
      <c r="F79" s="876"/>
      <c r="G79" s="876"/>
      <c r="H79" s="876"/>
      <c r="I79" s="876"/>
      <c r="J79" s="876"/>
      <c r="K79" s="876"/>
      <c r="L79" s="876"/>
      <c r="M79" s="876"/>
      <c r="N79" s="876"/>
      <c r="O79" s="876"/>
      <c r="P79" s="877"/>
      <c r="Q79" s="878"/>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9"/>
      <c r="BA79" s="879"/>
      <c r="BB79" s="879"/>
      <c r="BC79" s="879"/>
      <c r="BD79" s="880"/>
      <c r="BE79" s="254"/>
      <c r="BF79" s="254"/>
      <c r="BG79" s="254"/>
      <c r="BH79" s="254"/>
      <c r="BI79" s="254"/>
      <c r="BJ79" s="257"/>
      <c r="BK79" s="257"/>
      <c r="BL79" s="257"/>
      <c r="BM79" s="257"/>
      <c r="BN79" s="257"/>
      <c r="BO79" s="254"/>
      <c r="BP79" s="254"/>
      <c r="BQ79" s="251">
        <v>73</v>
      </c>
      <c r="BR79" s="256"/>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x14ac:dyDescent="0.15">
      <c r="A80" s="250">
        <v>13</v>
      </c>
      <c r="B80" s="875"/>
      <c r="C80" s="876"/>
      <c r="D80" s="876"/>
      <c r="E80" s="876"/>
      <c r="F80" s="876"/>
      <c r="G80" s="876"/>
      <c r="H80" s="876"/>
      <c r="I80" s="876"/>
      <c r="J80" s="876"/>
      <c r="K80" s="876"/>
      <c r="L80" s="876"/>
      <c r="M80" s="876"/>
      <c r="N80" s="876"/>
      <c r="O80" s="876"/>
      <c r="P80" s="877"/>
      <c r="Q80" s="878"/>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9"/>
      <c r="BA80" s="879"/>
      <c r="BB80" s="879"/>
      <c r="BC80" s="879"/>
      <c r="BD80" s="880"/>
      <c r="BE80" s="254"/>
      <c r="BF80" s="254"/>
      <c r="BG80" s="254"/>
      <c r="BH80" s="254"/>
      <c r="BI80" s="254"/>
      <c r="BJ80" s="254"/>
      <c r="BK80" s="254"/>
      <c r="BL80" s="254"/>
      <c r="BM80" s="254"/>
      <c r="BN80" s="254"/>
      <c r="BO80" s="254"/>
      <c r="BP80" s="254"/>
      <c r="BQ80" s="251">
        <v>74</v>
      </c>
      <c r="BR80" s="256"/>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x14ac:dyDescent="0.15">
      <c r="A81" s="250">
        <v>14</v>
      </c>
      <c r="B81" s="875"/>
      <c r="C81" s="876"/>
      <c r="D81" s="876"/>
      <c r="E81" s="876"/>
      <c r="F81" s="876"/>
      <c r="G81" s="876"/>
      <c r="H81" s="876"/>
      <c r="I81" s="876"/>
      <c r="J81" s="876"/>
      <c r="K81" s="876"/>
      <c r="L81" s="876"/>
      <c r="M81" s="876"/>
      <c r="N81" s="876"/>
      <c r="O81" s="876"/>
      <c r="P81" s="877"/>
      <c r="Q81" s="878"/>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9"/>
      <c r="BA81" s="879"/>
      <c r="BB81" s="879"/>
      <c r="BC81" s="879"/>
      <c r="BD81" s="880"/>
      <c r="BE81" s="254"/>
      <c r="BF81" s="254"/>
      <c r="BG81" s="254"/>
      <c r="BH81" s="254"/>
      <c r="BI81" s="254"/>
      <c r="BJ81" s="254"/>
      <c r="BK81" s="254"/>
      <c r="BL81" s="254"/>
      <c r="BM81" s="254"/>
      <c r="BN81" s="254"/>
      <c r="BO81" s="254"/>
      <c r="BP81" s="254"/>
      <c r="BQ81" s="251">
        <v>75</v>
      </c>
      <c r="BR81" s="256"/>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x14ac:dyDescent="0.15">
      <c r="A82" s="250">
        <v>15</v>
      </c>
      <c r="B82" s="875"/>
      <c r="C82" s="876"/>
      <c r="D82" s="876"/>
      <c r="E82" s="876"/>
      <c r="F82" s="876"/>
      <c r="G82" s="876"/>
      <c r="H82" s="876"/>
      <c r="I82" s="876"/>
      <c r="J82" s="876"/>
      <c r="K82" s="876"/>
      <c r="L82" s="876"/>
      <c r="M82" s="876"/>
      <c r="N82" s="876"/>
      <c r="O82" s="876"/>
      <c r="P82" s="877"/>
      <c r="Q82" s="87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9"/>
      <c r="BA82" s="879"/>
      <c r="BB82" s="879"/>
      <c r="BC82" s="879"/>
      <c r="BD82" s="880"/>
      <c r="BE82" s="254"/>
      <c r="BF82" s="254"/>
      <c r="BG82" s="254"/>
      <c r="BH82" s="254"/>
      <c r="BI82" s="254"/>
      <c r="BJ82" s="254"/>
      <c r="BK82" s="254"/>
      <c r="BL82" s="254"/>
      <c r="BM82" s="254"/>
      <c r="BN82" s="254"/>
      <c r="BO82" s="254"/>
      <c r="BP82" s="254"/>
      <c r="BQ82" s="251">
        <v>76</v>
      </c>
      <c r="BR82" s="256"/>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x14ac:dyDescent="0.15">
      <c r="A83" s="250">
        <v>16</v>
      </c>
      <c r="B83" s="875"/>
      <c r="C83" s="876"/>
      <c r="D83" s="876"/>
      <c r="E83" s="876"/>
      <c r="F83" s="876"/>
      <c r="G83" s="876"/>
      <c r="H83" s="876"/>
      <c r="I83" s="876"/>
      <c r="J83" s="876"/>
      <c r="K83" s="876"/>
      <c r="L83" s="876"/>
      <c r="M83" s="876"/>
      <c r="N83" s="876"/>
      <c r="O83" s="876"/>
      <c r="P83" s="877"/>
      <c r="Q83" s="87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9"/>
      <c r="BA83" s="879"/>
      <c r="BB83" s="879"/>
      <c r="BC83" s="879"/>
      <c r="BD83" s="880"/>
      <c r="BE83" s="254"/>
      <c r="BF83" s="254"/>
      <c r="BG83" s="254"/>
      <c r="BH83" s="254"/>
      <c r="BI83" s="254"/>
      <c r="BJ83" s="254"/>
      <c r="BK83" s="254"/>
      <c r="BL83" s="254"/>
      <c r="BM83" s="254"/>
      <c r="BN83" s="254"/>
      <c r="BO83" s="254"/>
      <c r="BP83" s="254"/>
      <c r="BQ83" s="251">
        <v>77</v>
      </c>
      <c r="BR83" s="256"/>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x14ac:dyDescent="0.15">
      <c r="A84" s="250">
        <v>17</v>
      </c>
      <c r="B84" s="875"/>
      <c r="C84" s="876"/>
      <c r="D84" s="876"/>
      <c r="E84" s="876"/>
      <c r="F84" s="876"/>
      <c r="G84" s="876"/>
      <c r="H84" s="876"/>
      <c r="I84" s="876"/>
      <c r="J84" s="876"/>
      <c r="K84" s="876"/>
      <c r="L84" s="876"/>
      <c r="M84" s="876"/>
      <c r="N84" s="876"/>
      <c r="O84" s="876"/>
      <c r="P84" s="877"/>
      <c r="Q84" s="87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9"/>
      <c r="BA84" s="879"/>
      <c r="BB84" s="879"/>
      <c r="BC84" s="879"/>
      <c r="BD84" s="880"/>
      <c r="BE84" s="254"/>
      <c r="BF84" s="254"/>
      <c r="BG84" s="254"/>
      <c r="BH84" s="254"/>
      <c r="BI84" s="254"/>
      <c r="BJ84" s="254"/>
      <c r="BK84" s="254"/>
      <c r="BL84" s="254"/>
      <c r="BM84" s="254"/>
      <c r="BN84" s="254"/>
      <c r="BO84" s="254"/>
      <c r="BP84" s="254"/>
      <c r="BQ84" s="251">
        <v>78</v>
      </c>
      <c r="BR84" s="256"/>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x14ac:dyDescent="0.15">
      <c r="A85" s="250">
        <v>18</v>
      </c>
      <c r="B85" s="875"/>
      <c r="C85" s="876"/>
      <c r="D85" s="876"/>
      <c r="E85" s="876"/>
      <c r="F85" s="876"/>
      <c r="G85" s="876"/>
      <c r="H85" s="876"/>
      <c r="I85" s="876"/>
      <c r="J85" s="876"/>
      <c r="K85" s="876"/>
      <c r="L85" s="876"/>
      <c r="M85" s="876"/>
      <c r="N85" s="876"/>
      <c r="O85" s="876"/>
      <c r="P85" s="877"/>
      <c r="Q85" s="87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9"/>
      <c r="BA85" s="879"/>
      <c r="BB85" s="879"/>
      <c r="BC85" s="879"/>
      <c r="BD85" s="880"/>
      <c r="BE85" s="254"/>
      <c r="BF85" s="254"/>
      <c r="BG85" s="254"/>
      <c r="BH85" s="254"/>
      <c r="BI85" s="254"/>
      <c r="BJ85" s="254"/>
      <c r="BK85" s="254"/>
      <c r="BL85" s="254"/>
      <c r="BM85" s="254"/>
      <c r="BN85" s="254"/>
      <c r="BO85" s="254"/>
      <c r="BP85" s="254"/>
      <c r="BQ85" s="251">
        <v>79</v>
      </c>
      <c r="BR85" s="256"/>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x14ac:dyDescent="0.15">
      <c r="A86" s="250">
        <v>19</v>
      </c>
      <c r="B86" s="875"/>
      <c r="C86" s="876"/>
      <c r="D86" s="876"/>
      <c r="E86" s="876"/>
      <c r="F86" s="876"/>
      <c r="G86" s="876"/>
      <c r="H86" s="876"/>
      <c r="I86" s="876"/>
      <c r="J86" s="876"/>
      <c r="K86" s="876"/>
      <c r="L86" s="876"/>
      <c r="M86" s="876"/>
      <c r="N86" s="876"/>
      <c r="O86" s="876"/>
      <c r="P86" s="877"/>
      <c r="Q86" s="87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9"/>
      <c r="BA86" s="879"/>
      <c r="BB86" s="879"/>
      <c r="BC86" s="879"/>
      <c r="BD86" s="880"/>
      <c r="BE86" s="254"/>
      <c r="BF86" s="254"/>
      <c r="BG86" s="254"/>
      <c r="BH86" s="254"/>
      <c r="BI86" s="254"/>
      <c r="BJ86" s="254"/>
      <c r="BK86" s="254"/>
      <c r="BL86" s="254"/>
      <c r="BM86" s="254"/>
      <c r="BN86" s="254"/>
      <c r="BO86" s="254"/>
      <c r="BP86" s="254"/>
      <c r="BQ86" s="251">
        <v>80</v>
      </c>
      <c r="BR86" s="256"/>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x14ac:dyDescent="0.15">
      <c r="A87" s="258">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4"/>
      <c r="BF87" s="254"/>
      <c r="BG87" s="254"/>
      <c r="BH87" s="254"/>
      <c r="BI87" s="254"/>
      <c r="BJ87" s="254"/>
      <c r="BK87" s="254"/>
      <c r="BL87" s="254"/>
      <c r="BM87" s="254"/>
      <c r="BN87" s="254"/>
      <c r="BO87" s="254"/>
      <c r="BP87" s="254"/>
      <c r="BQ87" s="251">
        <v>81</v>
      </c>
      <c r="BR87" s="256"/>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x14ac:dyDescent="0.2">
      <c r="A88" s="253" t="s">
        <v>378</v>
      </c>
      <c r="B88" s="783" t="s">
        <v>416</v>
      </c>
      <c r="C88" s="784"/>
      <c r="D88" s="784"/>
      <c r="E88" s="784"/>
      <c r="F88" s="784"/>
      <c r="G88" s="784"/>
      <c r="H88" s="784"/>
      <c r="I88" s="784"/>
      <c r="J88" s="784"/>
      <c r="K88" s="784"/>
      <c r="L88" s="784"/>
      <c r="M88" s="784"/>
      <c r="N88" s="784"/>
      <c r="O88" s="784"/>
      <c r="P88" s="785"/>
      <c r="Q88" s="833"/>
      <c r="R88" s="834"/>
      <c r="S88" s="834"/>
      <c r="T88" s="834"/>
      <c r="U88" s="834"/>
      <c r="V88" s="834"/>
      <c r="W88" s="834"/>
      <c r="X88" s="834"/>
      <c r="Y88" s="834"/>
      <c r="Z88" s="834"/>
      <c r="AA88" s="834"/>
      <c r="AB88" s="834"/>
      <c r="AC88" s="834"/>
      <c r="AD88" s="834"/>
      <c r="AE88" s="834"/>
      <c r="AF88" s="837">
        <v>1323</v>
      </c>
      <c r="AG88" s="837"/>
      <c r="AH88" s="837"/>
      <c r="AI88" s="837"/>
      <c r="AJ88" s="837"/>
      <c r="AK88" s="834"/>
      <c r="AL88" s="834"/>
      <c r="AM88" s="834"/>
      <c r="AN88" s="834"/>
      <c r="AO88" s="834"/>
      <c r="AP88" s="837">
        <v>19767</v>
      </c>
      <c r="AQ88" s="837"/>
      <c r="AR88" s="837"/>
      <c r="AS88" s="837"/>
      <c r="AT88" s="837"/>
      <c r="AU88" s="837">
        <v>1730</v>
      </c>
      <c r="AV88" s="837"/>
      <c r="AW88" s="837"/>
      <c r="AX88" s="837"/>
      <c r="AY88" s="837"/>
      <c r="AZ88" s="849"/>
      <c r="BA88" s="849"/>
      <c r="BB88" s="849"/>
      <c r="BC88" s="849"/>
      <c r="BD88" s="850"/>
      <c r="BE88" s="254"/>
      <c r="BF88" s="254"/>
      <c r="BG88" s="254"/>
      <c r="BH88" s="254"/>
      <c r="BI88" s="254"/>
      <c r="BJ88" s="254"/>
      <c r="BK88" s="254"/>
      <c r="BL88" s="254"/>
      <c r="BM88" s="254"/>
      <c r="BN88" s="254"/>
      <c r="BO88" s="254"/>
      <c r="BP88" s="254"/>
      <c r="BQ88" s="251">
        <v>82</v>
      </c>
      <c r="BR88" s="256"/>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378</v>
      </c>
      <c r="BR102" s="783" t="s">
        <v>417</v>
      </c>
      <c r="BS102" s="784"/>
      <c r="BT102" s="784"/>
      <c r="BU102" s="784"/>
      <c r="BV102" s="784"/>
      <c r="BW102" s="784"/>
      <c r="BX102" s="784"/>
      <c r="BY102" s="784"/>
      <c r="BZ102" s="784"/>
      <c r="CA102" s="784"/>
      <c r="CB102" s="784"/>
      <c r="CC102" s="784"/>
      <c r="CD102" s="784"/>
      <c r="CE102" s="784"/>
      <c r="CF102" s="784"/>
      <c r="CG102" s="785"/>
      <c r="CH102" s="891"/>
      <c r="CI102" s="892"/>
      <c r="CJ102" s="892"/>
      <c r="CK102" s="892"/>
      <c r="CL102" s="893"/>
      <c r="CM102" s="891"/>
      <c r="CN102" s="892"/>
      <c r="CO102" s="892"/>
      <c r="CP102" s="892"/>
      <c r="CQ102" s="893"/>
      <c r="CR102" s="894">
        <v>22878</v>
      </c>
      <c r="CS102" s="852"/>
      <c r="CT102" s="852"/>
      <c r="CU102" s="852"/>
      <c r="CV102" s="895"/>
      <c r="CW102" s="894">
        <v>4257</v>
      </c>
      <c r="CX102" s="852"/>
      <c r="CY102" s="852"/>
      <c r="CZ102" s="852"/>
      <c r="DA102" s="895"/>
      <c r="DB102" s="894">
        <v>38912</v>
      </c>
      <c r="DC102" s="852"/>
      <c r="DD102" s="852"/>
      <c r="DE102" s="852"/>
      <c r="DF102" s="895"/>
      <c r="DG102" s="894">
        <v>3847</v>
      </c>
      <c r="DH102" s="852"/>
      <c r="DI102" s="852"/>
      <c r="DJ102" s="852"/>
      <c r="DK102" s="895"/>
      <c r="DL102" s="894">
        <v>19368</v>
      </c>
      <c r="DM102" s="852"/>
      <c r="DN102" s="852"/>
      <c r="DO102" s="852"/>
      <c r="DP102" s="895"/>
      <c r="DQ102" s="894">
        <v>14469</v>
      </c>
      <c r="DR102" s="852"/>
      <c r="DS102" s="852"/>
      <c r="DT102" s="852"/>
      <c r="DU102" s="895"/>
      <c r="DV102" s="918"/>
      <c r="DW102" s="919"/>
      <c r="DX102" s="919"/>
      <c r="DY102" s="919"/>
      <c r="DZ102" s="920"/>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1" t="s">
        <v>418</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2" t="s">
        <v>419</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420</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421</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23" t="s">
        <v>422</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423</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5" customFormat="1" ht="26.25" customHeight="1" x14ac:dyDescent="0.15">
      <c r="A109" s="916" t="s">
        <v>424</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425</v>
      </c>
      <c r="AB109" s="897"/>
      <c r="AC109" s="897"/>
      <c r="AD109" s="897"/>
      <c r="AE109" s="898"/>
      <c r="AF109" s="896" t="s">
        <v>310</v>
      </c>
      <c r="AG109" s="897"/>
      <c r="AH109" s="897"/>
      <c r="AI109" s="897"/>
      <c r="AJ109" s="898"/>
      <c r="AK109" s="896" t="s">
        <v>309</v>
      </c>
      <c r="AL109" s="897"/>
      <c r="AM109" s="897"/>
      <c r="AN109" s="897"/>
      <c r="AO109" s="898"/>
      <c r="AP109" s="896" t="s">
        <v>426</v>
      </c>
      <c r="AQ109" s="897"/>
      <c r="AR109" s="897"/>
      <c r="AS109" s="897"/>
      <c r="AT109" s="899"/>
      <c r="AU109" s="916" t="s">
        <v>424</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425</v>
      </c>
      <c r="BR109" s="897"/>
      <c r="BS109" s="897"/>
      <c r="BT109" s="897"/>
      <c r="BU109" s="898"/>
      <c r="BV109" s="896" t="s">
        <v>310</v>
      </c>
      <c r="BW109" s="897"/>
      <c r="BX109" s="897"/>
      <c r="BY109" s="897"/>
      <c r="BZ109" s="898"/>
      <c r="CA109" s="896" t="s">
        <v>309</v>
      </c>
      <c r="CB109" s="897"/>
      <c r="CC109" s="897"/>
      <c r="CD109" s="897"/>
      <c r="CE109" s="898"/>
      <c r="CF109" s="917" t="s">
        <v>426</v>
      </c>
      <c r="CG109" s="917"/>
      <c r="CH109" s="917"/>
      <c r="CI109" s="917"/>
      <c r="CJ109" s="917"/>
      <c r="CK109" s="896" t="s">
        <v>427</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425</v>
      </c>
      <c r="DH109" s="897"/>
      <c r="DI109" s="897"/>
      <c r="DJ109" s="897"/>
      <c r="DK109" s="898"/>
      <c r="DL109" s="896" t="s">
        <v>310</v>
      </c>
      <c r="DM109" s="897"/>
      <c r="DN109" s="897"/>
      <c r="DO109" s="897"/>
      <c r="DP109" s="898"/>
      <c r="DQ109" s="896" t="s">
        <v>309</v>
      </c>
      <c r="DR109" s="897"/>
      <c r="DS109" s="897"/>
      <c r="DT109" s="897"/>
      <c r="DU109" s="898"/>
      <c r="DV109" s="896" t="s">
        <v>426</v>
      </c>
      <c r="DW109" s="897"/>
      <c r="DX109" s="897"/>
      <c r="DY109" s="897"/>
      <c r="DZ109" s="899"/>
    </row>
    <row r="110" spans="1:131" s="235" customFormat="1" ht="26.25" customHeight="1" x14ac:dyDescent="0.15">
      <c r="A110" s="900" t="s">
        <v>428</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73791132</v>
      </c>
      <c r="AB110" s="904"/>
      <c r="AC110" s="904"/>
      <c r="AD110" s="904"/>
      <c r="AE110" s="905"/>
      <c r="AF110" s="906">
        <v>67185500</v>
      </c>
      <c r="AG110" s="904"/>
      <c r="AH110" s="904"/>
      <c r="AI110" s="904"/>
      <c r="AJ110" s="905"/>
      <c r="AK110" s="906">
        <v>63482299</v>
      </c>
      <c r="AL110" s="904"/>
      <c r="AM110" s="904"/>
      <c r="AN110" s="904"/>
      <c r="AO110" s="905"/>
      <c r="AP110" s="907">
        <v>30.2</v>
      </c>
      <c r="AQ110" s="908"/>
      <c r="AR110" s="908"/>
      <c r="AS110" s="908"/>
      <c r="AT110" s="909"/>
      <c r="AU110" s="910" t="s">
        <v>71</v>
      </c>
      <c r="AV110" s="911"/>
      <c r="AW110" s="911"/>
      <c r="AX110" s="911"/>
      <c r="AY110" s="911"/>
      <c r="AZ110" s="952" t="s">
        <v>429</v>
      </c>
      <c r="BA110" s="901"/>
      <c r="BB110" s="901"/>
      <c r="BC110" s="901"/>
      <c r="BD110" s="901"/>
      <c r="BE110" s="901"/>
      <c r="BF110" s="901"/>
      <c r="BG110" s="901"/>
      <c r="BH110" s="901"/>
      <c r="BI110" s="901"/>
      <c r="BJ110" s="901"/>
      <c r="BK110" s="901"/>
      <c r="BL110" s="901"/>
      <c r="BM110" s="901"/>
      <c r="BN110" s="901"/>
      <c r="BO110" s="901"/>
      <c r="BP110" s="902"/>
      <c r="BQ110" s="938">
        <v>979806546</v>
      </c>
      <c r="BR110" s="939"/>
      <c r="BS110" s="939"/>
      <c r="BT110" s="939"/>
      <c r="BU110" s="939"/>
      <c r="BV110" s="939">
        <v>969896093</v>
      </c>
      <c r="BW110" s="939"/>
      <c r="BX110" s="939"/>
      <c r="BY110" s="939"/>
      <c r="BZ110" s="939"/>
      <c r="CA110" s="939">
        <v>959326302</v>
      </c>
      <c r="CB110" s="939"/>
      <c r="CC110" s="939"/>
      <c r="CD110" s="939"/>
      <c r="CE110" s="939"/>
      <c r="CF110" s="953">
        <v>456.6</v>
      </c>
      <c r="CG110" s="954"/>
      <c r="CH110" s="954"/>
      <c r="CI110" s="954"/>
      <c r="CJ110" s="954"/>
      <c r="CK110" s="955" t="s">
        <v>430</v>
      </c>
      <c r="CL110" s="956"/>
      <c r="CM110" s="935" t="s">
        <v>431</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v>329703</v>
      </c>
      <c r="DH110" s="939"/>
      <c r="DI110" s="939"/>
      <c r="DJ110" s="939"/>
      <c r="DK110" s="939"/>
      <c r="DL110" s="939">
        <v>265740</v>
      </c>
      <c r="DM110" s="939"/>
      <c r="DN110" s="939"/>
      <c r="DO110" s="939"/>
      <c r="DP110" s="939"/>
      <c r="DQ110" s="939">
        <v>198986</v>
      </c>
      <c r="DR110" s="939"/>
      <c r="DS110" s="939"/>
      <c r="DT110" s="939"/>
      <c r="DU110" s="939"/>
      <c r="DV110" s="940">
        <v>0.1</v>
      </c>
      <c r="DW110" s="940"/>
      <c r="DX110" s="940"/>
      <c r="DY110" s="940"/>
      <c r="DZ110" s="941"/>
    </row>
    <row r="111" spans="1:131" s="235" customFormat="1" ht="26.25" customHeight="1" x14ac:dyDescent="0.15">
      <c r="A111" s="942" t="s">
        <v>432</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433</v>
      </c>
      <c r="AB111" s="946"/>
      <c r="AC111" s="946"/>
      <c r="AD111" s="946"/>
      <c r="AE111" s="947"/>
      <c r="AF111" s="948" t="s">
        <v>433</v>
      </c>
      <c r="AG111" s="946"/>
      <c r="AH111" s="946"/>
      <c r="AI111" s="946"/>
      <c r="AJ111" s="947"/>
      <c r="AK111" s="948" t="s">
        <v>366</v>
      </c>
      <c r="AL111" s="946"/>
      <c r="AM111" s="946"/>
      <c r="AN111" s="946"/>
      <c r="AO111" s="947"/>
      <c r="AP111" s="949" t="s">
        <v>433</v>
      </c>
      <c r="AQ111" s="950"/>
      <c r="AR111" s="950"/>
      <c r="AS111" s="950"/>
      <c r="AT111" s="951"/>
      <c r="AU111" s="912"/>
      <c r="AV111" s="913"/>
      <c r="AW111" s="913"/>
      <c r="AX111" s="913"/>
      <c r="AY111" s="913"/>
      <c r="AZ111" s="961" t="s">
        <v>434</v>
      </c>
      <c r="BA111" s="962"/>
      <c r="BB111" s="962"/>
      <c r="BC111" s="962"/>
      <c r="BD111" s="962"/>
      <c r="BE111" s="962"/>
      <c r="BF111" s="962"/>
      <c r="BG111" s="962"/>
      <c r="BH111" s="962"/>
      <c r="BI111" s="962"/>
      <c r="BJ111" s="962"/>
      <c r="BK111" s="962"/>
      <c r="BL111" s="962"/>
      <c r="BM111" s="962"/>
      <c r="BN111" s="962"/>
      <c r="BO111" s="962"/>
      <c r="BP111" s="963"/>
      <c r="BQ111" s="931">
        <v>6750405</v>
      </c>
      <c r="BR111" s="932"/>
      <c r="BS111" s="932"/>
      <c r="BT111" s="932"/>
      <c r="BU111" s="932"/>
      <c r="BV111" s="932">
        <v>5386253</v>
      </c>
      <c r="BW111" s="932"/>
      <c r="BX111" s="932"/>
      <c r="BY111" s="932"/>
      <c r="BZ111" s="932"/>
      <c r="CA111" s="932">
        <v>4773554</v>
      </c>
      <c r="CB111" s="932"/>
      <c r="CC111" s="932"/>
      <c r="CD111" s="932"/>
      <c r="CE111" s="932"/>
      <c r="CF111" s="926">
        <v>2.2999999999999998</v>
      </c>
      <c r="CG111" s="927"/>
      <c r="CH111" s="927"/>
      <c r="CI111" s="927"/>
      <c r="CJ111" s="927"/>
      <c r="CK111" s="957"/>
      <c r="CL111" s="958"/>
      <c r="CM111" s="928" t="s">
        <v>435</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436</v>
      </c>
      <c r="DH111" s="932"/>
      <c r="DI111" s="932"/>
      <c r="DJ111" s="932"/>
      <c r="DK111" s="932"/>
      <c r="DL111" s="932" t="s">
        <v>437</v>
      </c>
      <c r="DM111" s="932"/>
      <c r="DN111" s="932"/>
      <c r="DO111" s="932"/>
      <c r="DP111" s="932"/>
      <c r="DQ111" s="932" t="s">
        <v>370</v>
      </c>
      <c r="DR111" s="932"/>
      <c r="DS111" s="932"/>
      <c r="DT111" s="932"/>
      <c r="DU111" s="932"/>
      <c r="DV111" s="933" t="s">
        <v>366</v>
      </c>
      <c r="DW111" s="933"/>
      <c r="DX111" s="933"/>
      <c r="DY111" s="933"/>
      <c r="DZ111" s="934"/>
    </row>
    <row r="112" spans="1:131" s="235" customFormat="1" ht="26.25" customHeight="1" x14ac:dyDescent="0.15">
      <c r="A112" s="971" t="s">
        <v>438</v>
      </c>
      <c r="B112" s="972"/>
      <c r="C112" s="962" t="s">
        <v>439</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7920355</v>
      </c>
      <c r="AB112" s="965"/>
      <c r="AC112" s="965"/>
      <c r="AD112" s="965"/>
      <c r="AE112" s="966"/>
      <c r="AF112" s="967">
        <v>8698512</v>
      </c>
      <c r="AG112" s="965"/>
      <c r="AH112" s="965"/>
      <c r="AI112" s="965"/>
      <c r="AJ112" s="966"/>
      <c r="AK112" s="967">
        <v>8979319</v>
      </c>
      <c r="AL112" s="965"/>
      <c r="AM112" s="965"/>
      <c r="AN112" s="965"/>
      <c r="AO112" s="966"/>
      <c r="AP112" s="968">
        <v>4.3</v>
      </c>
      <c r="AQ112" s="969"/>
      <c r="AR112" s="969"/>
      <c r="AS112" s="969"/>
      <c r="AT112" s="970"/>
      <c r="AU112" s="912"/>
      <c r="AV112" s="913"/>
      <c r="AW112" s="913"/>
      <c r="AX112" s="913"/>
      <c r="AY112" s="913"/>
      <c r="AZ112" s="961" t="s">
        <v>440</v>
      </c>
      <c r="BA112" s="962"/>
      <c r="BB112" s="962"/>
      <c r="BC112" s="962"/>
      <c r="BD112" s="962"/>
      <c r="BE112" s="962"/>
      <c r="BF112" s="962"/>
      <c r="BG112" s="962"/>
      <c r="BH112" s="962"/>
      <c r="BI112" s="962"/>
      <c r="BJ112" s="962"/>
      <c r="BK112" s="962"/>
      <c r="BL112" s="962"/>
      <c r="BM112" s="962"/>
      <c r="BN112" s="962"/>
      <c r="BO112" s="962"/>
      <c r="BP112" s="963"/>
      <c r="BQ112" s="931">
        <v>21900283</v>
      </c>
      <c r="BR112" s="932"/>
      <c r="BS112" s="932"/>
      <c r="BT112" s="932"/>
      <c r="BU112" s="932"/>
      <c r="BV112" s="932">
        <v>22271835</v>
      </c>
      <c r="BW112" s="932"/>
      <c r="BX112" s="932"/>
      <c r="BY112" s="932"/>
      <c r="BZ112" s="932"/>
      <c r="CA112" s="932">
        <v>22230618</v>
      </c>
      <c r="CB112" s="932"/>
      <c r="CC112" s="932"/>
      <c r="CD112" s="932"/>
      <c r="CE112" s="932"/>
      <c r="CF112" s="926">
        <v>10.6</v>
      </c>
      <c r="CG112" s="927"/>
      <c r="CH112" s="927"/>
      <c r="CI112" s="927"/>
      <c r="CJ112" s="927"/>
      <c r="CK112" s="957"/>
      <c r="CL112" s="958"/>
      <c r="CM112" s="928" t="s">
        <v>441</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442</v>
      </c>
      <c r="DH112" s="932"/>
      <c r="DI112" s="932"/>
      <c r="DJ112" s="932"/>
      <c r="DK112" s="932"/>
      <c r="DL112" s="932" t="s">
        <v>366</v>
      </c>
      <c r="DM112" s="932"/>
      <c r="DN112" s="932"/>
      <c r="DO112" s="932"/>
      <c r="DP112" s="932"/>
      <c r="DQ112" s="932" t="s">
        <v>370</v>
      </c>
      <c r="DR112" s="932"/>
      <c r="DS112" s="932"/>
      <c r="DT112" s="932"/>
      <c r="DU112" s="932"/>
      <c r="DV112" s="933" t="s">
        <v>443</v>
      </c>
      <c r="DW112" s="933"/>
      <c r="DX112" s="933"/>
      <c r="DY112" s="933"/>
      <c r="DZ112" s="934"/>
    </row>
    <row r="113" spans="1:130" s="235" customFormat="1" ht="26.25" customHeight="1" x14ac:dyDescent="0.15">
      <c r="A113" s="973"/>
      <c r="B113" s="974"/>
      <c r="C113" s="962" t="s">
        <v>444</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2544584</v>
      </c>
      <c r="AB113" s="965"/>
      <c r="AC113" s="965"/>
      <c r="AD113" s="965"/>
      <c r="AE113" s="966"/>
      <c r="AF113" s="967">
        <v>2297302</v>
      </c>
      <c r="AG113" s="965"/>
      <c r="AH113" s="965"/>
      <c r="AI113" s="965"/>
      <c r="AJ113" s="966"/>
      <c r="AK113" s="967">
        <v>2527545</v>
      </c>
      <c r="AL113" s="965"/>
      <c r="AM113" s="965"/>
      <c r="AN113" s="965"/>
      <c r="AO113" s="966"/>
      <c r="AP113" s="968">
        <v>1.2</v>
      </c>
      <c r="AQ113" s="969"/>
      <c r="AR113" s="969"/>
      <c r="AS113" s="969"/>
      <c r="AT113" s="970"/>
      <c r="AU113" s="912"/>
      <c r="AV113" s="913"/>
      <c r="AW113" s="913"/>
      <c r="AX113" s="913"/>
      <c r="AY113" s="913"/>
      <c r="AZ113" s="961" t="s">
        <v>445</v>
      </c>
      <c r="BA113" s="962"/>
      <c r="BB113" s="962"/>
      <c r="BC113" s="962"/>
      <c r="BD113" s="962"/>
      <c r="BE113" s="962"/>
      <c r="BF113" s="962"/>
      <c r="BG113" s="962"/>
      <c r="BH113" s="962"/>
      <c r="BI113" s="962"/>
      <c r="BJ113" s="962"/>
      <c r="BK113" s="962"/>
      <c r="BL113" s="962"/>
      <c r="BM113" s="962"/>
      <c r="BN113" s="962"/>
      <c r="BO113" s="962"/>
      <c r="BP113" s="963"/>
      <c r="BQ113" s="931">
        <v>2238738</v>
      </c>
      <c r="BR113" s="932"/>
      <c r="BS113" s="932"/>
      <c r="BT113" s="932"/>
      <c r="BU113" s="932"/>
      <c r="BV113" s="932">
        <v>1920532</v>
      </c>
      <c r="BW113" s="932"/>
      <c r="BX113" s="932"/>
      <c r="BY113" s="932"/>
      <c r="BZ113" s="932"/>
      <c r="CA113" s="932">
        <v>1730089</v>
      </c>
      <c r="CB113" s="932"/>
      <c r="CC113" s="932"/>
      <c r="CD113" s="932"/>
      <c r="CE113" s="932"/>
      <c r="CF113" s="926">
        <v>0.8</v>
      </c>
      <c r="CG113" s="927"/>
      <c r="CH113" s="927"/>
      <c r="CI113" s="927"/>
      <c r="CJ113" s="927"/>
      <c r="CK113" s="957"/>
      <c r="CL113" s="958"/>
      <c r="CM113" s="928" t="s">
        <v>446</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v>1556160</v>
      </c>
      <c r="DH113" s="932"/>
      <c r="DI113" s="932"/>
      <c r="DJ113" s="932"/>
      <c r="DK113" s="932"/>
      <c r="DL113" s="932">
        <v>1363713</v>
      </c>
      <c r="DM113" s="932"/>
      <c r="DN113" s="932"/>
      <c r="DO113" s="932"/>
      <c r="DP113" s="932"/>
      <c r="DQ113" s="932">
        <v>1183771</v>
      </c>
      <c r="DR113" s="932"/>
      <c r="DS113" s="932"/>
      <c r="DT113" s="932"/>
      <c r="DU113" s="932"/>
      <c r="DV113" s="933">
        <v>0.6</v>
      </c>
      <c r="DW113" s="933"/>
      <c r="DX113" s="933"/>
      <c r="DY113" s="933"/>
      <c r="DZ113" s="934"/>
    </row>
    <row r="114" spans="1:130" s="235" customFormat="1" ht="26.25" customHeight="1" x14ac:dyDescent="0.15">
      <c r="A114" s="973"/>
      <c r="B114" s="974"/>
      <c r="C114" s="962" t="s">
        <v>447</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v>401943</v>
      </c>
      <c r="AB114" s="965"/>
      <c r="AC114" s="965"/>
      <c r="AD114" s="965"/>
      <c r="AE114" s="966"/>
      <c r="AF114" s="967">
        <v>370320</v>
      </c>
      <c r="AG114" s="965"/>
      <c r="AH114" s="965"/>
      <c r="AI114" s="965"/>
      <c r="AJ114" s="966"/>
      <c r="AK114" s="967">
        <v>368528</v>
      </c>
      <c r="AL114" s="965"/>
      <c r="AM114" s="965"/>
      <c r="AN114" s="965"/>
      <c r="AO114" s="966"/>
      <c r="AP114" s="968">
        <v>0.2</v>
      </c>
      <c r="AQ114" s="969"/>
      <c r="AR114" s="969"/>
      <c r="AS114" s="969"/>
      <c r="AT114" s="970"/>
      <c r="AU114" s="912"/>
      <c r="AV114" s="913"/>
      <c r="AW114" s="913"/>
      <c r="AX114" s="913"/>
      <c r="AY114" s="913"/>
      <c r="AZ114" s="961" t="s">
        <v>448</v>
      </c>
      <c r="BA114" s="962"/>
      <c r="BB114" s="962"/>
      <c r="BC114" s="962"/>
      <c r="BD114" s="962"/>
      <c r="BE114" s="962"/>
      <c r="BF114" s="962"/>
      <c r="BG114" s="962"/>
      <c r="BH114" s="962"/>
      <c r="BI114" s="962"/>
      <c r="BJ114" s="962"/>
      <c r="BK114" s="962"/>
      <c r="BL114" s="962"/>
      <c r="BM114" s="962"/>
      <c r="BN114" s="962"/>
      <c r="BO114" s="962"/>
      <c r="BP114" s="963"/>
      <c r="BQ114" s="931">
        <v>113160074</v>
      </c>
      <c r="BR114" s="932"/>
      <c r="BS114" s="932"/>
      <c r="BT114" s="932"/>
      <c r="BU114" s="932"/>
      <c r="BV114" s="932">
        <v>109164660</v>
      </c>
      <c r="BW114" s="932"/>
      <c r="BX114" s="932"/>
      <c r="BY114" s="932"/>
      <c r="BZ114" s="932"/>
      <c r="CA114" s="932">
        <v>103092007</v>
      </c>
      <c r="CB114" s="932"/>
      <c r="CC114" s="932"/>
      <c r="CD114" s="932"/>
      <c r="CE114" s="932"/>
      <c r="CF114" s="926">
        <v>49.1</v>
      </c>
      <c r="CG114" s="927"/>
      <c r="CH114" s="927"/>
      <c r="CI114" s="927"/>
      <c r="CJ114" s="927"/>
      <c r="CK114" s="957"/>
      <c r="CL114" s="958"/>
      <c r="CM114" s="928" t="s">
        <v>449</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v>10436</v>
      </c>
      <c r="DH114" s="932"/>
      <c r="DI114" s="932"/>
      <c r="DJ114" s="932"/>
      <c r="DK114" s="932"/>
      <c r="DL114" s="932" t="s">
        <v>450</v>
      </c>
      <c r="DM114" s="932"/>
      <c r="DN114" s="932"/>
      <c r="DO114" s="932"/>
      <c r="DP114" s="932"/>
      <c r="DQ114" s="932" t="s">
        <v>451</v>
      </c>
      <c r="DR114" s="932"/>
      <c r="DS114" s="932"/>
      <c r="DT114" s="932"/>
      <c r="DU114" s="932"/>
      <c r="DV114" s="933" t="s">
        <v>366</v>
      </c>
      <c r="DW114" s="933"/>
      <c r="DX114" s="933"/>
      <c r="DY114" s="933"/>
      <c r="DZ114" s="934"/>
    </row>
    <row r="115" spans="1:130" s="235" customFormat="1" ht="26.25" customHeight="1" x14ac:dyDescent="0.15">
      <c r="A115" s="973"/>
      <c r="B115" s="974"/>
      <c r="C115" s="962" t="s">
        <v>452</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833660</v>
      </c>
      <c r="AB115" s="965"/>
      <c r="AC115" s="965"/>
      <c r="AD115" s="965"/>
      <c r="AE115" s="966"/>
      <c r="AF115" s="967">
        <v>825767</v>
      </c>
      <c r="AG115" s="965"/>
      <c r="AH115" s="965"/>
      <c r="AI115" s="965"/>
      <c r="AJ115" s="966"/>
      <c r="AK115" s="967">
        <v>693002</v>
      </c>
      <c r="AL115" s="965"/>
      <c r="AM115" s="965"/>
      <c r="AN115" s="965"/>
      <c r="AO115" s="966"/>
      <c r="AP115" s="968">
        <v>0.3</v>
      </c>
      <c r="AQ115" s="969"/>
      <c r="AR115" s="969"/>
      <c r="AS115" s="969"/>
      <c r="AT115" s="970"/>
      <c r="AU115" s="912"/>
      <c r="AV115" s="913"/>
      <c r="AW115" s="913"/>
      <c r="AX115" s="913"/>
      <c r="AY115" s="913"/>
      <c r="AZ115" s="961" t="s">
        <v>453</v>
      </c>
      <c r="BA115" s="962"/>
      <c r="BB115" s="962"/>
      <c r="BC115" s="962"/>
      <c r="BD115" s="962"/>
      <c r="BE115" s="962"/>
      <c r="BF115" s="962"/>
      <c r="BG115" s="962"/>
      <c r="BH115" s="962"/>
      <c r="BI115" s="962"/>
      <c r="BJ115" s="962"/>
      <c r="BK115" s="962"/>
      <c r="BL115" s="962"/>
      <c r="BM115" s="962"/>
      <c r="BN115" s="962"/>
      <c r="BO115" s="962"/>
      <c r="BP115" s="963"/>
      <c r="BQ115" s="931">
        <v>21573619</v>
      </c>
      <c r="BR115" s="932"/>
      <c r="BS115" s="932"/>
      <c r="BT115" s="932"/>
      <c r="BU115" s="932"/>
      <c r="BV115" s="932">
        <v>17601931</v>
      </c>
      <c r="BW115" s="932"/>
      <c r="BX115" s="932"/>
      <c r="BY115" s="932"/>
      <c r="BZ115" s="932"/>
      <c r="CA115" s="932">
        <v>17079257</v>
      </c>
      <c r="CB115" s="932"/>
      <c r="CC115" s="932"/>
      <c r="CD115" s="932"/>
      <c r="CE115" s="932"/>
      <c r="CF115" s="926">
        <v>8.1</v>
      </c>
      <c r="CG115" s="927"/>
      <c r="CH115" s="927"/>
      <c r="CI115" s="927"/>
      <c r="CJ115" s="927"/>
      <c r="CK115" s="957"/>
      <c r="CL115" s="958"/>
      <c r="CM115" s="961" t="s">
        <v>454</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v>347247</v>
      </c>
      <c r="DH115" s="932"/>
      <c r="DI115" s="932"/>
      <c r="DJ115" s="932"/>
      <c r="DK115" s="932"/>
      <c r="DL115" s="932">
        <v>404079</v>
      </c>
      <c r="DM115" s="932"/>
      <c r="DN115" s="932"/>
      <c r="DO115" s="932"/>
      <c r="DP115" s="932"/>
      <c r="DQ115" s="932">
        <v>363753</v>
      </c>
      <c r="DR115" s="932"/>
      <c r="DS115" s="932"/>
      <c r="DT115" s="932"/>
      <c r="DU115" s="932"/>
      <c r="DV115" s="933">
        <v>0.2</v>
      </c>
      <c r="DW115" s="933"/>
      <c r="DX115" s="933"/>
      <c r="DY115" s="933"/>
      <c r="DZ115" s="934"/>
    </row>
    <row r="116" spans="1:130" s="235" customFormat="1" ht="26.25" customHeight="1" x14ac:dyDescent="0.15">
      <c r="A116" s="975"/>
      <c r="B116" s="976"/>
      <c r="C116" s="977" t="s">
        <v>455</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v>95</v>
      </c>
      <c r="AB116" s="965"/>
      <c r="AC116" s="965"/>
      <c r="AD116" s="965"/>
      <c r="AE116" s="966"/>
      <c r="AF116" s="967">
        <v>21</v>
      </c>
      <c r="AG116" s="965"/>
      <c r="AH116" s="965"/>
      <c r="AI116" s="965"/>
      <c r="AJ116" s="966"/>
      <c r="AK116" s="967" t="s">
        <v>370</v>
      </c>
      <c r="AL116" s="965"/>
      <c r="AM116" s="965"/>
      <c r="AN116" s="965"/>
      <c r="AO116" s="966"/>
      <c r="AP116" s="968" t="s">
        <v>456</v>
      </c>
      <c r="AQ116" s="969"/>
      <c r="AR116" s="969"/>
      <c r="AS116" s="969"/>
      <c r="AT116" s="970"/>
      <c r="AU116" s="912"/>
      <c r="AV116" s="913"/>
      <c r="AW116" s="913"/>
      <c r="AX116" s="913"/>
      <c r="AY116" s="913"/>
      <c r="AZ116" s="979" t="s">
        <v>457</v>
      </c>
      <c r="BA116" s="980"/>
      <c r="BB116" s="980"/>
      <c r="BC116" s="980"/>
      <c r="BD116" s="980"/>
      <c r="BE116" s="980"/>
      <c r="BF116" s="980"/>
      <c r="BG116" s="980"/>
      <c r="BH116" s="980"/>
      <c r="BI116" s="980"/>
      <c r="BJ116" s="980"/>
      <c r="BK116" s="980"/>
      <c r="BL116" s="980"/>
      <c r="BM116" s="980"/>
      <c r="BN116" s="980"/>
      <c r="BO116" s="980"/>
      <c r="BP116" s="981"/>
      <c r="BQ116" s="931" t="s">
        <v>443</v>
      </c>
      <c r="BR116" s="932"/>
      <c r="BS116" s="932"/>
      <c r="BT116" s="932"/>
      <c r="BU116" s="932"/>
      <c r="BV116" s="932" t="s">
        <v>450</v>
      </c>
      <c r="BW116" s="932"/>
      <c r="BX116" s="932"/>
      <c r="BY116" s="932"/>
      <c r="BZ116" s="932"/>
      <c r="CA116" s="932" t="s">
        <v>450</v>
      </c>
      <c r="CB116" s="932"/>
      <c r="CC116" s="932"/>
      <c r="CD116" s="932"/>
      <c r="CE116" s="932"/>
      <c r="CF116" s="926" t="s">
        <v>370</v>
      </c>
      <c r="CG116" s="927"/>
      <c r="CH116" s="927"/>
      <c r="CI116" s="927"/>
      <c r="CJ116" s="927"/>
      <c r="CK116" s="957"/>
      <c r="CL116" s="958"/>
      <c r="CM116" s="928" t="s">
        <v>458</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v>3019934</v>
      </c>
      <c r="DH116" s="932"/>
      <c r="DI116" s="932"/>
      <c r="DJ116" s="932"/>
      <c r="DK116" s="932"/>
      <c r="DL116" s="932">
        <v>2127494</v>
      </c>
      <c r="DM116" s="932"/>
      <c r="DN116" s="932"/>
      <c r="DO116" s="932"/>
      <c r="DP116" s="932"/>
      <c r="DQ116" s="932">
        <v>2007417</v>
      </c>
      <c r="DR116" s="932"/>
      <c r="DS116" s="932"/>
      <c r="DT116" s="932"/>
      <c r="DU116" s="932"/>
      <c r="DV116" s="933">
        <v>1</v>
      </c>
      <c r="DW116" s="933"/>
      <c r="DX116" s="933"/>
      <c r="DY116" s="933"/>
      <c r="DZ116" s="934"/>
    </row>
    <row r="117" spans="1:130" s="235" customFormat="1" ht="26.25" customHeight="1" x14ac:dyDescent="0.15">
      <c r="A117" s="916" t="s">
        <v>157</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459</v>
      </c>
      <c r="Z117" s="898"/>
      <c r="AA117" s="988">
        <v>85491769</v>
      </c>
      <c r="AB117" s="989"/>
      <c r="AC117" s="989"/>
      <c r="AD117" s="989"/>
      <c r="AE117" s="990"/>
      <c r="AF117" s="991">
        <v>79377422</v>
      </c>
      <c r="AG117" s="989"/>
      <c r="AH117" s="989"/>
      <c r="AI117" s="989"/>
      <c r="AJ117" s="990"/>
      <c r="AK117" s="991">
        <v>76050693</v>
      </c>
      <c r="AL117" s="989"/>
      <c r="AM117" s="989"/>
      <c r="AN117" s="989"/>
      <c r="AO117" s="990"/>
      <c r="AP117" s="992"/>
      <c r="AQ117" s="993"/>
      <c r="AR117" s="993"/>
      <c r="AS117" s="993"/>
      <c r="AT117" s="994"/>
      <c r="AU117" s="912"/>
      <c r="AV117" s="913"/>
      <c r="AW117" s="913"/>
      <c r="AX117" s="913"/>
      <c r="AY117" s="913"/>
      <c r="AZ117" s="961" t="s">
        <v>460</v>
      </c>
      <c r="BA117" s="962"/>
      <c r="BB117" s="962"/>
      <c r="BC117" s="962"/>
      <c r="BD117" s="962"/>
      <c r="BE117" s="962"/>
      <c r="BF117" s="962"/>
      <c r="BG117" s="962"/>
      <c r="BH117" s="962"/>
      <c r="BI117" s="962"/>
      <c r="BJ117" s="962"/>
      <c r="BK117" s="962"/>
      <c r="BL117" s="962"/>
      <c r="BM117" s="962"/>
      <c r="BN117" s="962"/>
      <c r="BO117" s="962"/>
      <c r="BP117" s="963"/>
      <c r="BQ117" s="931" t="s">
        <v>366</v>
      </c>
      <c r="BR117" s="932"/>
      <c r="BS117" s="932"/>
      <c r="BT117" s="932"/>
      <c r="BU117" s="932"/>
      <c r="BV117" s="932" t="s">
        <v>461</v>
      </c>
      <c r="BW117" s="932"/>
      <c r="BX117" s="932"/>
      <c r="BY117" s="932"/>
      <c r="BZ117" s="932"/>
      <c r="CA117" s="932" t="s">
        <v>366</v>
      </c>
      <c r="CB117" s="932"/>
      <c r="CC117" s="932"/>
      <c r="CD117" s="932"/>
      <c r="CE117" s="932"/>
      <c r="CF117" s="926" t="s">
        <v>370</v>
      </c>
      <c r="CG117" s="927"/>
      <c r="CH117" s="927"/>
      <c r="CI117" s="927"/>
      <c r="CJ117" s="927"/>
      <c r="CK117" s="957"/>
      <c r="CL117" s="958"/>
      <c r="CM117" s="928" t="s">
        <v>462</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436</v>
      </c>
      <c r="DH117" s="932"/>
      <c r="DI117" s="932"/>
      <c r="DJ117" s="932"/>
      <c r="DK117" s="932"/>
      <c r="DL117" s="932" t="s">
        <v>436</v>
      </c>
      <c r="DM117" s="932"/>
      <c r="DN117" s="932"/>
      <c r="DO117" s="932"/>
      <c r="DP117" s="932"/>
      <c r="DQ117" s="932" t="s">
        <v>461</v>
      </c>
      <c r="DR117" s="932"/>
      <c r="DS117" s="932"/>
      <c r="DT117" s="932"/>
      <c r="DU117" s="932"/>
      <c r="DV117" s="933" t="s">
        <v>456</v>
      </c>
      <c r="DW117" s="933"/>
      <c r="DX117" s="933"/>
      <c r="DY117" s="933"/>
      <c r="DZ117" s="934"/>
    </row>
    <row r="118" spans="1:130" s="235" customFormat="1" ht="26.25" customHeight="1" x14ac:dyDescent="0.15">
      <c r="A118" s="916" t="s">
        <v>427</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425</v>
      </c>
      <c r="AB118" s="897"/>
      <c r="AC118" s="897"/>
      <c r="AD118" s="897"/>
      <c r="AE118" s="898"/>
      <c r="AF118" s="896" t="s">
        <v>310</v>
      </c>
      <c r="AG118" s="897"/>
      <c r="AH118" s="897"/>
      <c r="AI118" s="897"/>
      <c r="AJ118" s="898"/>
      <c r="AK118" s="896" t="s">
        <v>309</v>
      </c>
      <c r="AL118" s="897"/>
      <c r="AM118" s="897"/>
      <c r="AN118" s="897"/>
      <c r="AO118" s="898"/>
      <c r="AP118" s="983" t="s">
        <v>426</v>
      </c>
      <c r="AQ118" s="984"/>
      <c r="AR118" s="984"/>
      <c r="AS118" s="984"/>
      <c r="AT118" s="985"/>
      <c r="AU118" s="912"/>
      <c r="AV118" s="913"/>
      <c r="AW118" s="913"/>
      <c r="AX118" s="913"/>
      <c r="AY118" s="913"/>
      <c r="AZ118" s="986" t="s">
        <v>463</v>
      </c>
      <c r="BA118" s="977"/>
      <c r="BB118" s="977"/>
      <c r="BC118" s="977"/>
      <c r="BD118" s="977"/>
      <c r="BE118" s="977"/>
      <c r="BF118" s="977"/>
      <c r="BG118" s="977"/>
      <c r="BH118" s="977"/>
      <c r="BI118" s="977"/>
      <c r="BJ118" s="977"/>
      <c r="BK118" s="977"/>
      <c r="BL118" s="977"/>
      <c r="BM118" s="977"/>
      <c r="BN118" s="977"/>
      <c r="BO118" s="977"/>
      <c r="BP118" s="978"/>
      <c r="BQ118" s="1003" t="s">
        <v>370</v>
      </c>
      <c r="BR118" s="1004"/>
      <c r="BS118" s="1004"/>
      <c r="BT118" s="1004"/>
      <c r="BU118" s="1004"/>
      <c r="BV118" s="1004" t="s">
        <v>366</v>
      </c>
      <c r="BW118" s="1004"/>
      <c r="BX118" s="1004"/>
      <c r="BY118" s="1004"/>
      <c r="BZ118" s="1004"/>
      <c r="CA118" s="1004" t="s">
        <v>366</v>
      </c>
      <c r="CB118" s="1004"/>
      <c r="CC118" s="1004"/>
      <c r="CD118" s="1004"/>
      <c r="CE118" s="1004"/>
      <c r="CF118" s="926" t="s">
        <v>366</v>
      </c>
      <c r="CG118" s="927"/>
      <c r="CH118" s="927"/>
      <c r="CI118" s="927"/>
      <c r="CJ118" s="927"/>
      <c r="CK118" s="957"/>
      <c r="CL118" s="958"/>
      <c r="CM118" s="928" t="s">
        <v>464</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366</v>
      </c>
      <c r="DH118" s="932"/>
      <c r="DI118" s="932"/>
      <c r="DJ118" s="932"/>
      <c r="DK118" s="932"/>
      <c r="DL118" s="932" t="s">
        <v>465</v>
      </c>
      <c r="DM118" s="932"/>
      <c r="DN118" s="932"/>
      <c r="DO118" s="932"/>
      <c r="DP118" s="932"/>
      <c r="DQ118" s="932" t="s">
        <v>443</v>
      </c>
      <c r="DR118" s="932"/>
      <c r="DS118" s="932"/>
      <c r="DT118" s="932"/>
      <c r="DU118" s="932"/>
      <c r="DV118" s="933" t="s">
        <v>366</v>
      </c>
      <c r="DW118" s="933"/>
      <c r="DX118" s="933"/>
      <c r="DY118" s="933"/>
      <c r="DZ118" s="934"/>
    </row>
    <row r="119" spans="1:130" s="235" customFormat="1" ht="26.25" customHeight="1" x14ac:dyDescent="0.15">
      <c r="A119" s="1068" t="s">
        <v>430</v>
      </c>
      <c r="B119" s="956"/>
      <c r="C119" s="935" t="s">
        <v>431</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v>77106</v>
      </c>
      <c r="AB119" s="904"/>
      <c r="AC119" s="904"/>
      <c r="AD119" s="904"/>
      <c r="AE119" s="905"/>
      <c r="AF119" s="906">
        <v>77106</v>
      </c>
      <c r="AG119" s="904"/>
      <c r="AH119" s="904"/>
      <c r="AI119" s="904"/>
      <c r="AJ119" s="905"/>
      <c r="AK119" s="906">
        <v>77104</v>
      </c>
      <c r="AL119" s="904"/>
      <c r="AM119" s="904"/>
      <c r="AN119" s="904"/>
      <c r="AO119" s="905"/>
      <c r="AP119" s="907">
        <v>0</v>
      </c>
      <c r="AQ119" s="908"/>
      <c r="AR119" s="908"/>
      <c r="AS119" s="908"/>
      <c r="AT119" s="909"/>
      <c r="AU119" s="914"/>
      <c r="AV119" s="915"/>
      <c r="AW119" s="915"/>
      <c r="AX119" s="915"/>
      <c r="AY119" s="915"/>
      <c r="AZ119" s="266" t="s">
        <v>157</v>
      </c>
      <c r="BA119" s="266"/>
      <c r="BB119" s="266"/>
      <c r="BC119" s="266"/>
      <c r="BD119" s="266"/>
      <c r="BE119" s="266"/>
      <c r="BF119" s="266"/>
      <c r="BG119" s="266"/>
      <c r="BH119" s="266"/>
      <c r="BI119" s="266"/>
      <c r="BJ119" s="266"/>
      <c r="BK119" s="266"/>
      <c r="BL119" s="266"/>
      <c r="BM119" s="266"/>
      <c r="BN119" s="266"/>
      <c r="BO119" s="987" t="s">
        <v>466</v>
      </c>
      <c r="BP119" s="1011"/>
      <c r="BQ119" s="1003">
        <v>1145429665</v>
      </c>
      <c r="BR119" s="1004"/>
      <c r="BS119" s="1004"/>
      <c r="BT119" s="1004"/>
      <c r="BU119" s="1004"/>
      <c r="BV119" s="1004">
        <v>1126241304</v>
      </c>
      <c r="BW119" s="1004"/>
      <c r="BX119" s="1004"/>
      <c r="BY119" s="1004"/>
      <c r="BZ119" s="1004"/>
      <c r="CA119" s="1004">
        <v>1108231827</v>
      </c>
      <c r="CB119" s="1004"/>
      <c r="CC119" s="1004"/>
      <c r="CD119" s="1004"/>
      <c r="CE119" s="1004"/>
      <c r="CF119" s="1005"/>
      <c r="CG119" s="1006"/>
      <c r="CH119" s="1006"/>
      <c r="CI119" s="1006"/>
      <c r="CJ119" s="1007"/>
      <c r="CK119" s="959"/>
      <c r="CL119" s="960"/>
      <c r="CM119" s="1008" t="s">
        <v>467</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v>1486925</v>
      </c>
      <c r="DH119" s="932"/>
      <c r="DI119" s="932"/>
      <c r="DJ119" s="932"/>
      <c r="DK119" s="932"/>
      <c r="DL119" s="932">
        <v>1225227</v>
      </c>
      <c r="DM119" s="932"/>
      <c r="DN119" s="932"/>
      <c r="DO119" s="932"/>
      <c r="DP119" s="932"/>
      <c r="DQ119" s="932">
        <v>1019627</v>
      </c>
      <c r="DR119" s="932"/>
      <c r="DS119" s="932"/>
      <c r="DT119" s="932"/>
      <c r="DU119" s="932"/>
      <c r="DV119" s="933">
        <v>0.5</v>
      </c>
      <c r="DW119" s="933"/>
      <c r="DX119" s="933"/>
      <c r="DY119" s="933"/>
      <c r="DZ119" s="934"/>
    </row>
    <row r="120" spans="1:130" s="235" customFormat="1" ht="26.25" customHeight="1" x14ac:dyDescent="0.15">
      <c r="A120" s="1069"/>
      <c r="B120" s="958"/>
      <c r="C120" s="928" t="s">
        <v>435</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468</v>
      </c>
      <c r="AB120" s="965"/>
      <c r="AC120" s="965"/>
      <c r="AD120" s="965"/>
      <c r="AE120" s="966"/>
      <c r="AF120" s="967" t="s">
        <v>366</v>
      </c>
      <c r="AG120" s="965"/>
      <c r="AH120" s="965"/>
      <c r="AI120" s="965"/>
      <c r="AJ120" s="966"/>
      <c r="AK120" s="967" t="s">
        <v>437</v>
      </c>
      <c r="AL120" s="965"/>
      <c r="AM120" s="965"/>
      <c r="AN120" s="965"/>
      <c r="AO120" s="966"/>
      <c r="AP120" s="968" t="s">
        <v>468</v>
      </c>
      <c r="AQ120" s="969"/>
      <c r="AR120" s="969"/>
      <c r="AS120" s="969"/>
      <c r="AT120" s="970"/>
      <c r="AU120" s="995" t="s">
        <v>469</v>
      </c>
      <c r="AV120" s="996"/>
      <c r="AW120" s="996"/>
      <c r="AX120" s="996"/>
      <c r="AY120" s="997"/>
      <c r="AZ120" s="952" t="s">
        <v>470</v>
      </c>
      <c r="BA120" s="901"/>
      <c r="BB120" s="901"/>
      <c r="BC120" s="901"/>
      <c r="BD120" s="901"/>
      <c r="BE120" s="901"/>
      <c r="BF120" s="901"/>
      <c r="BG120" s="901"/>
      <c r="BH120" s="901"/>
      <c r="BI120" s="901"/>
      <c r="BJ120" s="901"/>
      <c r="BK120" s="901"/>
      <c r="BL120" s="901"/>
      <c r="BM120" s="901"/>
      <c r="BN120" s="901"/>
      <c r="BO120" s="901"/>
      <c r="BP120" s="902"/>
      <c r="BQ120" s="938">
        <v>72767146</v>
      </c>
      <c r="BR120" s="939"/>
      <c r="BS120" s="939"/>
      <c r="BT120" s="939"/>
      <c r="BU120" s="939"/>
      <c r="BV120" s="939">
        <v>75409174</v>
      </c>
      <c r="BW120" s="939"/>
      <c r="BX120" s="939"/>
      <c r="BY120" s="939"/>
      <c r="BZ120" s="939"/>
      <c r="CA120" s="939">
        <v>72249901</v>
      </c>
      <c r="CB120" s="939"/>
      <c r="CC120" s="939"/>
      <c r="CD120" s="939"/>
      <c r="CE120" s="939"/>
      <c r="CF120" s="953">
        <v>34.4</v>
      </c>
      <c r="CG120" s="954"/>
      <c r="CH120" s="954"/>
      <c r="CI120" s="954"/>
      <c r="CJ120" s="954"/>
      <c r="CK120" s="1012" t="s">
        <v>471</v>
      </c>
      <c r="CL120" s="1013"/>
      <c r="CM120" s="1013"/>
      <c r="CN120" s="1013"/>
      <c r="CO120" s="1014"/>
      <c r="CP120" s="1020" t="s">
        <v>472</v>
      </c>
      <c r="CQ120" s="1021"/>
      <c r="CR120" s="1021"/>
      <c r="CS120" s="1021"/>
      <c r="CT120" s="1021"/>
      <c r="CU120" s="1021"/>
      <c r="CV120" s="1021"/>
      <c r="CW120" s="1021"/>
      <c r="CX120" s="1021"/>
      <c r="CY120" s="1021"/>
      <c r="CZ120" s="1021"/>
      <c r="DA120" s="1021"/>
      <c r="DB120" s="1021"/>
      <c r="DC120" s="1021"/>
      <c r="DD120" s="1021"/>
      <c r="DE120" s="1021"/>
      <c r="DF120" s="1022"/>
      <c r="DG120" s="938">
        <v>14548131</v>
      </c>
      <c r="DH120" s="939"/>
      <c r="DI120" s="939"/>
      <c r="DJ120" s="939"/>
      <c r="DK120" s="939"/>
      <c r="DL120" s="939">
        <v>14731802</v>
      </c>
      <c r="DM120" s="939"/>
      <c r="DN120" s="939"/>
      <c r="DO120" s="939"/>
      <c r="DP120" s="939"/>
      <c r="DQ120" s="939">
        <v>13946183</v>
      </c>
      <c r="DR120" s="939"/>
      <c r="DS120" s="939"/>
      <c r="DT120" s="939"/>
      <c r="DU120" s="939"/>
      <c r="DV120" s="940">
        <v>6.6</v>
      </c>
      <c r="DW120" s="940"/>
      <c r="DX120" s="940"/>
      <c r="DY120" s="940"/>
      <c r="DZ120" s="941"/>
    </row>
    <row r="121" spans="1:130" s="235" customFormat="1" ht="26.25" customHeight="1" x14ac:dyDescent="0.15">
      <c r="A121" s="1069"/>
      <c r="B121" s="958"/>
      <c r="C121" s="979" t="s">
        <v>473</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v>218911</v>
      </c>
      <c r="AB121" s="965"/>
      <c r="AC121" s="965"/>
      <c r="AD121" s="965"/>
      <c r="AE121" s="966"/>
      <c r="AF121" s="967">
        <v>213177</v>
      </c>
      <c r="AG121" s="965"/>
      <c r="AH121" s="965"/>
      <c r="AI121" s="965"/>
      <c r="AJ121" s="966"/>
      <c r="AK121" s="967">
        <v>197710</v>
      </c>
      <c r="AL121" s="965"/>
      <c r="AM121" s="965"/>
      <c r="AN121" s="965"/>
      <c r="AO121" s="966"/>
      <c r="AP121" s="968">
        <v>0.1</v>
      </c>
      <c r="AQ121" s="969"/>
      <c r="AR121" s="969"/>
      <c r="AS121" s="969"/>
      <c r="AT121" s="970"/>
      <c r="AU121" s="998"/>
      <c r="AV121" s="999"/>
      <c r="AW121" s="999"/>
      <c r="AX121" s="999"/>
      <c r="AY121" s="1000"/>
      <c r="AZ121" s="961" t="s">
        <v>474</v>
      </c>
      <c r="BA121" s="962"/>
      <c r="BB121" s="962"/>
      <c r="BC121" s="962"/>
      <c r="BD121" s="962"/>
      <c r="BE121" s="962"/>
      <c r="BF121" s="962"/>
      <c r="BG121" s="962"/>
      <c r="BH121" s="962"/>
      <c r="BI121" s="962"/>
      <c r="BJ121" s="962"/>
      <c r="BK121" s="962"/>
      <c r="BL121" s="962"/>
      <c r="BM121" s="962"/>
      <c r="BN121" s="962"/>
      <c r="BO121" s="962"/>
      <c r="BP121" s="963"/>
      <c r="BQ121" s="931">
        <v>9127674</v>
      </c>
      <c r="BR121" s="932"/>
      <c r="BS121" s="932"/>
      <c r="BT121" s="932"/>
      <c r="BU121" s="932"/>
      <c r="BV121" s="932">
        <v>9299708</v>
      </c>
      <c r="BW121" s="932"/>
      <c r="BX121" s="932"/>
      <c r="BY121" s="932"/>
      <c r="BZ121" s="932"/>
      <c r="CA121" s="932">
        <v>10438656</v>
      </c>
      <c r="CB121" s="932"/>
      <c r="CC121" s="932"/>
      <c r="CD121" s="932"/>
      <c r="CE121" s="932"/>
      <c r="CF121" s="926">
        <v>5</v>
      </c>
      <c r="CG121" s="927"/>
      <c r="CH121" s="927"/>
      <c r="CI121" s="927"/>
      <c r="CJ121" s="927"/>
      <c r="CK121" s="1015"/>
      <c r="CL121" s="1016"/>
      <c r="CM121" s="1016"/>
      <c r="CN121" s="1016"/>
      <c r="CO121" s="1017"/>
      <c r="CP121" s="1025" t="s">
        <v>475</v>
      </c>
      <c r="CQ121" s="1026"/>
      <c r="CR121" s="1026"/>
      <c r="CS121" s="1026"/>
      <c r="CT121" s="1026"/>
      <c r="CU121" s="1026"/>
      <c r="CV121" s="1026"/>
      <c r="CW121" s="1026"/>
      <c r="CX121" s="1026"/>
      <c r="CY121" s="1026"/>
      <c r="CZ121" s="1026"/>
      <c r="DA121" s="1026"/>
      <c r="DB121" s="1026"/>
      <c r="DC121" s="1026"/>
      <c r="DD121" s="1026"/>
      <c r="DE121" s="1026"/>
      <c r="DF121" s="1027"/>
      <c r="DG121" s="931">
        <v>5310447</v>
      </c>
      <c r="DH121" s="932"/>
      <c r="DI121" s="932"/>
      <c r="DJ121" s="932"/>
      <c r="DK121" s="932"/>
      <c r="DL121" s="932">
        <v>5412647</v>
      </c>
      <c r="DM121" s="932"/>
      <c r="DN121" s="932"/>
      <c r="DO121" s="932"/>
      <c r="DP121" s="932"/>
      <c r="DQ121" s="932">
        <v>5475406</v>
      </c>
      <c r="DR121" s="932"/>
      <c r="DS121" s="932"/>
      <c r="DT121" s="932"/>
      <c r="DU121" s="932"/>
      <c r="DV121" s="933">
        <v>2.6</v>
      </c>
      <c r="DW121" s="933"/>
      <c r="DX121" s="933"/>
      <c r="DY121" s="933"/>
      <c r="DZ121" s="934"/>
    </row>
    <row r="122" spans="1:130" s="235" customFormat="1" ht="26.25" customHeight="1" x14ac:dyDescent="0.15">
      <c r="A122" s="1069"/>
      <c r="B122" s="958"/>
      <c r="C122" s="928" t="s">
        <v>449</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437</v>
      </c>
      <c r="AB122" s="965"/>
      <c r="AC122" s="965"/>
      <c r="AD122" s="965"/>
      <c r="AE122" s="966"/>
      <c r="AF122" s="967" t="s">
        <v>370</v>
      </c>
      <c r="AG122" s="965"/>
      <c r="AH122" s="965"/>
      <c r="AI122" s="965"/>
      <c r="AJ122" s="966"/>
      <c r="AK122" s="967" t="s">
        <v>443</v>
      </c>
      <c r="AL122" s="965"/>
      <c r="AM122" s="965"/>
      <c r="AN122" s="965"/>
      <c r="AO122" s="966"/>
      <c r="AP122" s="968" t="s">
        <v>366</v>
      </c>
      <c r="AQ122" s="969"/>
      <c r="AR122" s="969"/>
      <c r="AS122" s="969"/>
      <c r="AT122" s="970"/>
      <c r="AU122" s="998"/>
      <c r="AV122" s="999"/>
      <c r="AW122" s="999"/>
      <c r="AX122" s="999"/>
      <c r="AY122" s="1000"/>
      <c r="AZ122" s="986" t="s">
        <v>476</v>
      </c>
      <c r="BA122" s="977"/>
      <c r="BB122" s="977"/>
      <c r="BC122" s="977"/>
      <c r="BD122" s="977"/>
      <c r="BE122" s="977"/>
      <c r="BF122" s="977"/>
      <c r="BG122" s="977"/>
      <c r="BH122" s="977"/>
      <c r="BI122" s="977"/>
      <c r="BJ122" s="977"/>
      <c r="BK122" s="977"/>
      <c r="BL122" s="977"/>
      <c r="BM122" s="977"/>
      <c r="BN122" s="977"/>
      <c r="BO122" s="977"/>
      <c r="BP122" s="978"/>
      <c r="BQ122" s="1003">
        <v>682670072</v>
      </c>
      <c r="BR122" s="1004"/>
      <c r="BS122" s="1004"/>
      <c r="BT122" s="1004"/>
      <c r="BU122" s="1004"/>
      <c r="BV122" s="1004">
        <v>661684255</v>
      </c>
      <c r="BW122" s="1004"/>
      <c r="BX122" s="1004"/>
      <c r="BY122" s="1004"/>
      <c r="BZ122" s="1004"/>
      <c r="CA122" s="1004">
        <v>633771316</v>
      </c>
      <c r="CB122" s="1004"/>
      <c r="CC122" s="1004"/>
      <c r="CD122" s="1004"/>
      <c r="CE122" s="1004"/>
      <c r="CF122" s="1023">
        <v>301.7</v>
      </c>
      <c r="CG122" s="1024"/>
      <c r="CH122" s="1024"/>
      <c r="CI122" s="1024"/>
      <c r="CJ122" s="1024"/>
      <c r="CK122" s="1015"/>
      <c r="CL122" s="1016"/>
      <c r="CM122" s="1016"/>
      <c r="CN122" s="1016"/>
      <c r="CO122" s="1017"/>
      <c r="CP122" s="1025" t="s">
        <v>477</v>
      </c>
      <c r="CQ122" s="1026"/>
      <c r="CR122" s="1026"/>
      <c r="CS122" s="1026"/>
      <c r="CT122" s="1026"/>
      <c r="CU122" s="1026"/>
      <c r="CV122" s="1026"/>
      <c r="CW122" s="1026"/>
      <c r="CX122" s="1026"/>
      <c r="CY122" s="1026"/>
      <c r="CZ122" s="1026"/>
      <c r="DA122" s="1026"/>
      <c r="DB122" s="1026"/>
      <c r="DC122" s="1026"/>
      <c r="DD122" s="1026"/>
      <c r="DE122" s="1026"/>
      <c r="DF122" s="1027"/>
      <c r="DG122" s="931">
        <v>943521</v>
      </c>
      <c r="DH122" s="932"/>
      <c r="DI122" s="932"/>
      <c r="DJ122" s="932"/>
      <c r="DK122" s="932"/>
      <c r="DL122" s="932">
        <v>949035</v>
      </c>
      <c r="DM122" s="932"/>
      <c r="DN122" s="932"/>
      <c r="DO122" s="932"/>
      <c r="DP122" s="932"/>
      <c r="DQ122" s="932">
        <v>1303347</v>
      </c>
      <c r="DR122" s="932"/>
      <c r="DS122" s="932"/>
      <c r="DT122" s="932"/>
      <c r="DU122" s="932"/>
      <c r="DV122" s="933">
        <v>0.6</v>
      </c>
      <c r="DW122" s="933"/>
      <c r="DX122" s="933"/>
      <c r="DY122" s="933"/>
      <c r="DZ122" s="934"/>
    </row>
    <row r="123" spans="1:130" s="235" customFormat="1" ht="26.25" customHeight="1" x14ac:dyDescent="0.15">
      <c r="A123" s="1069"/>
      <c r="B123" s="958"/>
      <c r="C123" s="928" t="s">
        <v>458</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v>343473</v>
      </c>
      <c r="AB123" s="965"/>
      <c r="AC123" s="965"/>
      <c r="AD123" s="965"/>
      <c r="AE123" s="966"/>
      <c r="AF123" s="967">
        <v>339255</v>
      </c>
      <c r="AG123" s="965"/>
      <c r="AH123" s="965"/>
      <c r="AI123" s="965"/>
      <c r="AJ123" s="966"/>
      <c r="AK123" s="967">
        <v>263611</v>
      </c>
      <c r="AL123" s="965"/>
      <c r="AM123" s="965"/>
      <c r="AN123" s="965"/>
      <c r="AO123" s="966"/>
      <c r="AP123" s="968">
        <v>0.1</v>
      </c>
      <c r="AQ123" s="969"/>
      <c r="AR123" s="969"/>
      <c r="AS123" s="969"/>
      <c r="AT123" s="970"/>
      <c r="AU123" s="1001"/>
      <c r="AV123" s="1002"/>
      <c r="AW123" s="1002"/>
      <c r="AX123" s="1002"/>
      <c r="AY123" s="1002"/>
      <c r="AZ123" s="266" t="s">
        <v>157</v>
      </c>
      <c r="BA123" s="266"/>
      <c r="BB123" s="266"/>
      <c r="BC123" s="266"/>
      <c r="BD123" s="266"/>
      <c r="BE123" s="266"/>
      <c r="BF123" s="266"/>
      <c r="BG123" s="266"/>
      <c r="BH123" s="266"/>
      <c r="BI123" s="266"/>
      <c r="BJ123" s="266"/>
      <c r="BK123" s="266"/>
      <c r="BL123" s="266"/>
      <c r="BM123" s="266"/>
      <c r="BN123" s="266"/>
      <c r="BO123" s="987" t="s">
        <v>478</v>
      </c>
      <c r="BP123" s="1011"/>
      <c r="BQ123" s="1075">
        <v>764564892</v>
      </c>
      <c r="BR123" s="1076"/>
      <c r="BS123" s="1076"/>
      <c r="BT123" s="1076"/>
      <c r="BU123" s="1076"/>
      <c r="BV123" s="1076">
        <v>746393137</v>
      </c>
      <c r="BW123" s="1076"/>
      <c r="BX123" s="1076"/>
      <c r="BY123" s="1076"/>
      <c r="BZ123" s="1076"/>
      <c r="CA123" s="1076">
        <v>716459873</v>
      </c>
      <c r="CB123" s="1076"/>
      <c r="CC123" s="1076"/>
      <c r="CD123" s="1076"/>
      <c r="CE123" s="1076"/>
      <c r="CF123" s="1005"/>
      <c r="CG123" s="1006"/>
      <c r="CH123" s="1006"/>
      <c r="CI123" s="1006"/>
      <c r="CJ123" s="1007"/>
      <c r="CK123" s="1015"/>
      <c r="CL123" s="1016"/>
      <c r="CM123" s="1016"/>
      <c r="CN123" s="1016"/>
      <c r="CO123" s="1017"/>
      <c r="CP123" s="1025" t="s">
        <v>479</v>
      </c>
      <c r="CQ123" s="1026"/>
      <c r="CR123" s="1026"/>
      <c r="CS123" s="1026"/>
      <c r="CT123" s="1026"/>
      <c r="CU123" s="1026"/>
      <c r="CV123" s="1026"/>
      <c r="CW123" s="1026"/>
      <c r="CX123" s="1026"/>
      <c r="CY123" s="1026"/>
      <c r="CZ123" s="1026"/>
      <c r="DA123" s="1026"/>
      <c r="DB123" s="1026"/>
      <c r="DC123" s="1026"/>
      <c r="DD123" s="1026"/>
      <c r="DE123" s="1026"/>
      <c r="DF123" s="1027"/>
      <c r="DG123" s="931">
        <v>854736</v>
      </c>
      <c r="DH123" s="932"/>
      <c r="DI123" s="932"/>
      <c r="DJ123" s="932"/>
      <c r="DK123" s="932"/>
      <c r="DL123" s="932">
        <v>946791</v>
      </c>
      <c r="DM123" s="932"/>
      <c r="DN123" s="932"/>
      <c r="DO123" s="932"/>
      <c r="DP123" s="932"/>
      <c r="DQ123" s="932">
        <v>1283061</v>
      </c>
      <c r="DR123" s="932"/>
      <c r="DS123" s="932"/>
      <c r="DT123" s="932"/>
      <c r="DU123" s="932"/>
      <c r="DV123" s="933">
        <v>0.6</v>
      </c>
      <c r="DW123" s="933"/>
      <c r="DX123" s="933"/>
      <c r="DY123" s="933"/>
      <c r="DZ123" s="934"/>
    </row>
    <row r="124" spans="1:130" s="235" customFormat="1" ht="26.25" customHeight="1" thickBot="1" x14ac:dyDescent="0.2">
      <c r="A124" s="1069"/>
      <c r="B124" s="958"/>
      <c r="C124" s="928" t="s">
        <v>462</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370</v>
      </c>
      <c r="AB124" s="965"/>
      <c r="AC124" s="965"/>
      <c r="AD124" s="965"/>
      <c r="AE124" s="966"/>
      <c r="AF124" s="967" t="s">
        <v>370</v>
      </c>
      <c r="AG124" s="965"/>
      <c r="AH124" s="965"/>
      <c r="AI124" s="965"/>
      <c r="AJ124" s="966"/>
      <c r="AK124" s="967" t="s">
        <v>437</v>
      </c>
      <c r="AL124" s="965"/>
      <c r="AM124" s="965"/>
      <c r="AN124" s="965"/>
      <c r="AO124" s="966"/>
      <c r="AP124" s="968" t="s">
        <v>437</v>
      </c>
      <c r="AQ124" s="969"/>
      <c r="AR124" s="969"/>
      <c r="AS124" s="969"/>
      <c r="AT124" s="970"/>
      <c r="AU124" s="1071" t="s">
        <v>480</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178.8</v>
      </c>
      <c r="BR124" s="1035"/>
      <c r="BS124" s="1035"/>
      <c r="BT124" s="1035"/>
      <c r="BU124" s="1035"/>
      <c r="BV124" s="1035">
        <v>179.2</v>
      </c>
      <c r="BW124" s="1035"/>
      <c r="BX124" s="1035"/>
      <c r="BY124" s="1035"/>
      <c r="BZ124" s="1035"/>
      <c r="CA124" s="1035">
        <v>186.4</v>
      </c>
      <c r="CB124" s="1035"/>
      <c r="CC124" s="1035"/>
      <c r="CD124" s="1035"/>
      <c r="CE124" s="1035"/>
      <c r="CF124" s="1036"/>
      <c r="CG124" s="1037"/>
      <c r="CH124" s="1037"/>
      <c r="CI124" s="1037"/>
      <c r="CJ124" s="1038"/>
      <c r="CK124" s="1018"/>
      <c r="CL124" s="1018"/>
      <c r="CM124" s="1018"/>
      <c r="CN124" s="1018"/>
      <c r="CO124" s="1019"/>
      <c r="CP124" s="1039" t="s">
        <v>481</v>
      </c>
      <c r="CQ124" s="1040"/>
      <c r="CR124" s="1040"/>
      <c r="CS124" s="1040"/>
      <c r="CT124" s="1040"/>
      <c r="CU124" s="1040"/>
      <c r="CV124" s="1040"/>
      <c r="CW124" s="1040"/>
      <c r="CX124" s="1040"/>
      <c r="CY124" s="1040"/>
      <c r="CZ124" s="1040"/>
      <c r="DA124" s="1040"/>
      <c r="DB124" s="1040"/>
      <c r="DC124" s="1040"/>
      <c r="DD124" s="1040"/>
      <c r="DE124" s="1040"/>
      <c r="DF124" s="1041"/>
      <c r="DG124" s="1003">
        <v>243448</v>
      </c>
      <c r="DH124" s="1004"/>
      <c r="DI124" s="1004"/>
      <c r="DJ124" s="1004"/>
      <c r="DK124" s="1004"/>
      <c r="DL124" s="1004">
        <v>231560</v>
      </c>
      <c r="DM124" s="1004"/>
      <c r="DN124" s="1004"/>
      <c r="DO124" s="1004"/>
      <c r="DP124" s="1004"/>
      <c r="DQ124" s="1004">
        <v>222621</v>
      </c>
      <c r="DR124" s="1004"/>
      <c r="DS124" s="1004"/>
      <c r="DT124" s="1004"/>
      <c r="DU124" s="1004"/>
      <c r="DV124" s="1028">
        <v>0.1</v>
      </c>
      <c r="DW124" s="1028"/>
      <c r="DX124" s="1028"/>
      <c r="DY124" s="1028"/>
      <c r="DZ124" s="1029"/>
    </row>
    <row r="125" spans="1:130" s="235" customFormat="1" ht="26.25" customHeight="1" x14ac:dyDescent="0.15">
      <c r="A125" s="1069"/>
      <c r="B125" s="958"/>
      <c r="C125" s="928" t="s">
        <v>464</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370</v>
      </c>
      <c r="AB125" s="965"/>
      <c r="AC125" s="965"/>
      <c r="AD125" s="965"/>
      <c r="AE125" s="966"/>
      <c r="AF125" s="967" t="s">
        <v>366</v>
      </c>
      <c r="AG125" s="965"/>
      <c r="AH125" s="965"/>
      <c r="AI125" s="965"/>
      <c r="AJ125" s="966"/>
      <c r="AK125" s="967" t="s">
        <v>370</v>
      </c>
      <c r="AL125" s="965"/>
      <c r="AM125" s="965"/>
      <c r="AN125" s="965"/>
      <c r="AO125" s="966"/>
      <c r="AP125" s="968" t="s">
        <v>366</v>
      </c>
      <c r="AQ125" s="969"/>
      <c r="AR125" s="969"/>
      <c r="AS125" s="969"/>
      <c r="AT125" s="970"/>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0" t="s">
        <v>482</v>
      </c>
      <c r="CL125" s="1013"/>
      <c r="CM125" s="1013"/>
      <c r="CN125" s="1013"/>
      <c r="CO125" s="1014"/>
      <c r="CP125" s="952" t="s">
        <v>483</v>
      </c>
      <c r="CQ125" s="901"/>
      <c r="CR125" s="901"/>
      <c r="CS125" s="901"/>
      <c r="CT125" s="901"/>
      <c r="CU125" s="901"/>
      <c r="CV125" s="901"/>
      <c r="CW125" s="901"/>
      <c r="CX125" s="901"/>
      <c r="CY125" s="901"/>
      <c r="CZ125" s="901"/>
      <c r="DA125" s="901"/>
      <c r="DB125" s="901"/>
      <c r="DC125" s="901"/>
      <c r="DD125" s="901"/>
      <c r="DE125" s="901"/>
      <c r="DF125" s="902"/>
      <c r="DG125" s="938" t="s">
        <v>484</v>
      </c>
      <c r="DH125" s="939"/>
      <c r="DI125" s="939"/>
      <c r="DJ125" s="939"/>
      <c r="DK125" s="939"/>
      <c r="DL125" s="939" t="s">
        <v>485</v>
      </c>
      <c r="DM125" s="939"/>
      <c r="DN125" s="939"/>
      <c r="DO125" s="939"/>
      <c r="DP125" s="939"/>
      <c r="DQ125" s="939" t="s">
        <v>370</v>
      </c>
      <c r="DR125" s="939"/>
      <c r="DS125" s="939"/>
      <c r="DT125" s="939"/>
      <c r="DU125" s="939"/>
      <c r="DV125" s="940" t="s">
        <v>366</v>
      </c>
      <c r="DW125" s="940"/>
      <c r="DX125" s="940"/>
      <c r="DY125" s="940"/>
      <c r="DZ125" s="941"/>
    </row>
    <row r="126" spans="1:130" s="235" customFormat="1" ht="26.25" customHeight="1" thickBot="1" x14ac:dyDescent="0.2">
      <c r="A126" s="1069"/>
      <c r="B126" s="958"/>
      <c r="C126" s="928" t="s">
        <v>467</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v>1520</v>
      </c>
      <c r="AB126" s="965"/>
      <c r="AC126" s="965"/>
      <c r="AD126" s="965"/>
      <c r="AE126" s="966"/>
      <c r="AF126" s="967">
        <v>1031</v>
      </c>
      <c r="AG126" s="965"/>
      <c r="AH126" s="965"/>
      <c r="AI126" s="965"/>
      <c r="AJ126" s="966"/>
      <c r="AK126" s="967">
        <v>24104</v>
      </c>
      <c r="AL126" s="965"/>
      <c r="AM126" s="965"/>
      <c r="AN126" s="965"/>
      <c r="AO126" s="966"/>
      <c r="AP126" s="968">
        <v>0</v>
      </c>
      <c r="AQ126" s="969"/>
      <c r="AR126" s="969"/>
      <c r="AS126" s="969"/>
      <c r="AT126" s="970"/>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1"/>
      <c r="CL126" s="1016"/>
      <c r="CM126" s="1016"/>
      <c r="CN126" s="1016"/>
      <c r="CO126" s="1017"/>
      <c r="CP126" s="961" t="s">
        <v>486</v>
      </c>
      <c r="CQ126" s="962"/>
      <c r="CR126" s="962"/>
      <c r="CS126" s="962"/>
      <c r="CT126" s="962"/>
      <c r="CU126" s="962"/>
      <c r="CV126" s="962"/>
      <c r="CW126" s="962"/>
      <c r="CX126" s="962"/>
      <c r="CY126" s="962"/>
      <c r="CZ126" s="962"/>
      <c r="DA126" s="962"/>
      <c r="DB126" s="962"/>
      <c r="DC126" s="962"/>
      <c r="DD126" s="962"/>
      <c r="DE126" s="962"/>
      <c r="DF126" s="963"/>
      <c r="DG126" s="931">
        <v>1634714</v>
      </c>
      <c r="DH126" s="932"/>
      <c r="DI126" s="932"/>
      <c r="DJ126" s="932"/>
      <c r="DK126" s="932"/>
      <c r="DL126" s="932">
        <v>1382543</v>
      </c>
      <c r="DM126" s="932"/>
      <c r="DN126" s="932"/>
      <c r="DO126" s="932"/>
      <c r="DP126" s="932"/>
      <c r="DQ126" s="932">
        <v>1296575</v>
      </c>
      <c r="DR126" s="932"/>
      <c r="DS126" s="932"/>
      <c r="DT126" s="932"/>
      <c r="DU126" s="932"/>
      <c r="DV126" s="933">
        <v>0.6</v>
      </c>
      <c r="DW126" s="933"/>
      <c r="DX126" s="933"/>
      <c r="DY126" s="933"/>
      <c r="DZ126" s="934"/>
    </row>
    <row r="127" spans="1:130" s="235" customFormat="1" ht="26.25" customHeight="1" x14ac:dyDescent="0.15">
      <c r="A127" s="1070"/>
      <c r="B127" s="960"/>
      <c r="C127" s="1008" t="s">
        <v>487</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v>192650</v>
      </c>
      <c r="AB127" s="965"/>
      <c r="AC127" s="965"/>
      <c r="AD127" s="965"/>
      <c r="AE127" s="966"/>
      <c r="AF127" s="967">
        <v>195198</v>
      </c>
      <c r="AG127" s="965"/>
      <c r="AH127" s="965"/>
      <c r="AI127" s="965"/>
      <c r="AJ127" s="966"/>
      <c r="AK127" s="967">
        <v>130473</v>
      </c>
      <c r="AL127" s="965"/>
      <c r="AM127" s="965"/>
      <c r="AN127" s="965"/>
      <c r="AO127" s="966"/>
      <c r="AP127" s="968">
        <v>0.1</v>
      </c>
      <c r="AQ127" s="969"/>
      <c r="AR127" s="969"/>
      <c r="AS127" s="969"/>
      <c r="AT127" s="970"/>
      <c r="AU127" s="271"/>
      <c r="AV127" s="271"/>
      <c r="AW127" s="271"/>
      <c r="AX127" s="1042" t="s">
        <v>488</v>
      </c>
      <c r="AY127" s="1043"/>
      <c r="AZ127" s="1043"/>
      <c r="BA127" s="1043"/>
      <c r="BB127" s="1043"/>
      <c r="BC127" s="1043"/>
      <c r="BD127" s="1043"/>
      <c r="BE127" s="1044"/>
      <c r="BF127" s="1045" t="s">
        <v>489</v>
      </c>
      <c r="BG127" s="1043"/>
      <c r="BH127" s="1043"/>
      <c r="BI127" s="1043"/>
      <c r="BJ127" s="1043"/>
      <c r="BK127" s="1043"/>
      <c r="BL127" s="1044"/>
      <c r="BM127" s="1045" t="s">
        <v>490</v>
      </c>
      <c r="BN127" s="1043"/>
      <c r="BO127" s="1043"/>
      <c r="BP127" s="1043"/>
      <c r="BQ127" s="1043"/>
      <c r="BR127" s="1043"/>
      <c r="BS127" s="1044"/>
      <c r="BT127" s="1045" t="s">
        <v>491</v>
      </c>
      <c r="BU127" s="1043"/>
      <c r="BV127" s="1043"/>
      <c r="BW127" s="1043"/>
      <c r="BX127" s="1043"/>
      <c r="BY127" s="1043"/>
      <c r="BZ127" s="1067"/>
      <c r="CA127" s="271"/>
      <c r="CB127" s="271"/>
      <c r="CC127" s="271"/>
      <c r="CD127" s="272"/>
      <c r="CE127" s="272"/>
      <c r="CF127" s="272"/>
      <c r="CG127" s="269"/>
      <c r="CH127" s="269"/>
      <c r="CI127" s="269"/>
      <c r="CJ127" s="270"/>
      <c r="CK127" s="1031"/>
      <c r="CL127" s="1016"/>
      <c r="CM127" s="1016"/>
      <c r="CN127" s="1016"/>
      <c r="CO127" s="1017"/>
      <c r="CP127" s="961" t="s">
        <v>492</v>
      </c>
      <c r="CQ127" s="962"/>
      <c r="CR127" s="962"/>
      <c r="CS127" s="962"/>
      <c r="CT127" s="962"/>
      <c r="CU127" s="962"/>
      <c r="CV127" s="962"/>
      <c r="CW127" s="962"/>
      <c r="CX127" s="962"/>
      <c r="CY127" s="962"/>
      <c r="CZ127" s="962"/>
      <c r="DA127" s="962"/>
      <c r="DB127" s="962"/>
      <c r="DC127" s="962"/>
      <c r="DD127" s="962"/>
      <c r="DE127" s="962"/>
      <c r="DF127" s="963"/>
      <c r="DG127" s="931" t="s">
        <v>370</v>
      </c>
      <c r="DH127" s="932"/>
      <c r="DI127" s="932"/>
      <c r="DJ127" s="932"/>
      <c r="DK127" s="932"/>
      <c r="DL127" s="932" t="s">
        <v>370</v>
      </c>
      <c r="DM127" s="932"/>
      <c r="DN127" s="932"/>
      <c r="DO127" s="932"/>
      <c r="DP127" s="932"/>
      <c r="DQ127" s="932" t="s">
        <v>443</v>
      </c>
      <c r="DR127" s="932"/>
      <c r="DS127" s="932"/>
      <c r="DT127" s="932"/>
      <c r="DU127" s="932"/>
      <c r="DV127" s="933" t="s">
        <v>370</v>
      </c>
      <c r="DW127" s="933"/>
      <c r="DX127" s="933"/>
      <c r="DY127" s="933"/>
      <c r="DZ127" s="934"/>
    </row>
    <row r="128" spans="1:130" s="235" customFormat="1" ht="26.25" customHeight="1" thickBot="1" x14ac:dyDescent="0.2">
      <c r="A128" s="1053" t="s">
        <v>493</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494</v>
      </c>
      <c r="X128" s="1055"/>
      <c r="Y128" s="1055"/>
      <c r="Z128" s="1056"/>
      <c r="AA128" s="1057">
        <v>3092065</v>
      </c>
      <c r="AB128" s="1058"/>
      <c r="AC128" s="1058"/>
      <c r="AD128" s="1058"/>
      <c r="AE128" s="1059"/>
      <c r="AF128" s="1060">
        <v>1072436</v>
      </c>
      <c r="AG128" s="1058"/>
      <c r="AH128" s="1058"/>
      <c r="AI128" s="1058"/>
      <c r="AJ128" s="1059"/>
      <c r="AK128" s="1060">
        <v>1119265</v>
      </c>
      <c r="AL128" s="1058"/>
      <c r="AM128" s="1058"/>
      <c r="AN128" s="1058"/>
      <c r="AO128" s="1059"/>
      <c r="AP128" s="1061"/>
      <c r="AQ128" s="1062"/>
      <c r="AR128" s="1062"/>
      <c r="AS128" s="1062"/>
      <c r="AT128" s="1063"/>
      <c r="AU128" s="271"/>
      <c r="AV128" s="271"/>
      <c r="AW128" s="271"/>
      <c r="AX128" s="900" t="s">
        <v>495</v>
      </c>
      <c r="AY128" s="901"/>
      <c r="AZ128" s="901"/>
      <c r="BA128" s="901"/>
      <c r="BB128" s="901"/>
      <c r="BC128" s="901"/>
      <c r="BD128" s="901"/>
      <c r="BE128" s="902"/>
      <c r="BF128" s="1064" t="s">
        <v>366</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2"/>
      <c r="CB128" s="272"/>
      <c r="CC128" s="272"/>
      <c r="CD128" s="272"/>
      <c r="CE128" s="272"/>
      <c r="CF128" s="272"/>
      <c r="CG128" s="269"/>
      <c r="CH128" s="269"/>
      <c r="CI128" s="269"/>
      <c r="CJ128" s="270"/>
      <c r="CK128" s="1032"/>
      <c r="CL128" s="1033"/>
      <c r="CM128" s="1033"/>
      <c r="CN128" s="1033"/>
      <c r="CO128" s="1034"/>
      <c r="CP128" s="1046" t="s">
        <v>496</v>
      </c>
      <c r="CQ128" s="1047"/>
      <c r="CR128" s="1047"/>
      <c r="CS128" s="1047"/>
      <c r="CT128" s="1047"/>
      <c r="CU128" s="1047"/>
      <c r="CV128" s="1047"/>
      <c r="CW128" s="1047"/>
      <c r="CX128" s="1047"/>
      <c r="CY128" s="1047"/>
      <c r="CZ128" s="1047"/>
      <c r="DA128" s="1047"/>
      <c r="DB128" s="1047"/>
      <c r="DC128" s="1047"/>
      <c r="DD128" s="1047"/>
      <c r="DE128" s="1047"/>
      <c r="DF128" s="1048"/>
      <c r="DG128" s="1049">
        <v>19938905</v>
      </c>
      <c r="DH128" s="1050"/>
      <c r="DI128" s="1050"/>
      <c r="DJ128" s="1050"/>
      <c r="DK128" s="1050"/>
      <c r="DL128" s="1050">
        <v>16219388</v>
      </c>
      <c r="DM128" s="1050"/>
      <c r="DN128" s="1050"/>
      <c r="DO128" s="1050"/>
      <c r="DP128" s="1050"/>
      <c r="DQ128" s="1050">
        <v>15782682</v>
      </c>
      <c r="DR128" s="1050"/>
      <c r="DS128" s="1050"/>
      <c r="DT128" s="1050"/>
      <c r="DU128" s="1050"/>
      <c r="DV128" s="1051">
        <v>7.5</v>
      </c>
      <c r="DW128" s="1051"/>
      <c r="DX128" s="1051"/>
      <c r="DY128" s="1051"/>
      <c r="DZ128" s="1052"/>
    </row>
    <row r="129" spans="1:131" s="235" customFormat="1" ht="26.25" customHeight="1" x14ac:dyDescent="0.15">
      <c r="A129" s="942" t="s">
        <v>101</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497</v>
      </c>
      <c r="X129" s="1084"/>
      <c r="Y129" s="1084"/>
      <c r="Z129" s="1085"/>
      <c r="AA129" s="964">
        <v>279069875</v>
      </c>
      <c r="AB129" s="965"/>
      <c r="AC129" s="965"/>
      <c r="AD129" s="965"/>
      <c r="AE129" s="966"/>
      <c r="AF129" s="967">
        <v>276920913</v>
      </c>
      <c r="AG129" s="965"/>
      <c r="AH129" s="965"/>
      <c r="AI129" s="965"/>
      <c r="AJ129" s="966"/>
      <c r="AK129" s="967">
        <v>274324920</v>
      </c>
      <c r="AL129" s="965"/>
      <c r="AM129" s="965"/>
      <c r="AN129" s="965"/>
      <c r="AO129" s="966"/>
      <c r="AP129" s="1086"/>
      <c r="AQ129" s="1087"/>
      <c r="AR129" s="1087"/>
      <c r="AS129" s="1087"/>
      <c r="AT129" s="1088"/>
      <c r="AU129" s="273"/>
      <c r="AV129" s="273"/>
      <c r="AW129" s="273"/>
      <c r="AX129" s="1077" t="s">
        <v>498</v>
      </c>
      <c r="AY129" s="962"/>
      <c r="AZ129" s="962"/>
      <c r="BA129" s="962"/>
      <c r="BB129" s="962"/>
      <c r="BC129" s="962"/>
      <c r="BD129" s="962"/>
      <c r="BE129" s="963"/>
      <c r="BF129" s="1078" t="s">
        <v>484</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942" t="s">
        <v>499</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500</v>
      </c>
      <c r="X130" s="1084"/>
      <c r="Y130" s="1084"/>
      <c r="Z130" s="1085"/>
      <c r="AA130" s="964">
        <v>66067145</v>
      </c>
      <c r="AB130" s="965"/>
      <c r="AC130" s="965"/>
      <c r="AD130" s="965"/>
      <c r="AE130" s="966"/>
      <c r="AF130" s="967">
        <v>64980471</v>
      </c>
      <c r="AG130" s="965"/>
      <c r="AH130" s="965"/>
      <c r="AI130" s="965"/>
      <c r="AJ130" s="966"/>
      <c r="AK130" s="967">
        <v>64230746</v>
      </c>
      <c r="AL130" s="965"/>
      <c r="AM130" s="965"/>
      <c r="AN130" s="965"/>
      <c r="AO130" s="966"/>
      <c r="AP130" s="1086"/>
      <c r="AQ130" s="1087"/>
      <c r="AR130" s="1087"/>
      <c r="AS130" s="1087"/>
      <c r="AT130" s="1088"/>
      <c r="AU130" s="273"/>
      <c r="AV130" s="273"/>
      <c r="AW130" s="273"/>
      <c r="AX130" s="1077" t="s">
        <v>501</v>
      </c>
      <c r="AY130" s="962"/>
      <c r="AZ130" s="962"/>
      <c r="BA130" s="962"/>
      <c r="BB130" s="962"/>
      <c r="BC130" s="962"/>
      <c r="BD130" s="962"/>
      <c r="BE130" s="963"/>
      <c r="BF130" s="1114">
        <v>6.3</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502</v>
      </c>
      <c r="X131" s="1122"/>
      <c r="Y131" s="1122"/>
      <c r="Z131" s="1123"/>
      <c r="AA131" s="1124">
        <v>213002730</v>
      </c>
      <c r="AB131" s="1125"/>
      <c r="AC131" s="1125"/>
      <c r="AD131" s="1125"/>
      <c r="AE131" s="1126"/>
      <c r="AF131" s="1127">
        <v>211940442</v>
      </c>
      <c r="AG131" s="1125"/>
      <c r="AH131" s="1125"/>
      <c r="AI131" s="1125"/>
      <c r="AJ131" s="1126"/>
      <c r="AK131" s="1127">
        <v>210094174</v>
      </c>
      <c r="AL131" s="1125"/>
      <c r="AM131" s="1125"/>
      <c r="AN131" s="1125"/>
      <c r="AO131" s="1126"/>
      <c r="AP131" s="1128"/>
      <c r="AQ131" s="1129"/>
      <c r="AR131" s="1129"/>
      <c r="AS131" s="1129"/>
      <c r="AT131" s="1130"/>
      <c r="AU131" s="273"/>
      <c r="AV131" s="273"/>
      <c r="AW131" s="273"/>
      <c r="AX131" s="1096" t="s">
        <v>503</v>
      </c>
      <c r="AY131" s="1047"/>
      <c r="AZ131" s="1047"/>
      <c r="BA131" s="1047"/>
      <c r="BB131" s="1047"/>
      <c r="BC131" s="1047"/>
      <c r="BD131" s="1047"/>
      <c r="BE131" s="1048"/>
      <c r="BF131" s="1097">
        <v>186.4</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1103" t="s">
        <v>504</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505</v>
      </c>
      <c r="W132" s="1107"/>
      <c r="X132" s="1107"/>
      <c r="Y132" s="1107"/>
      <c r="Z132" s="1108"/>
      <c r="AA132" s="1109">
        <v>7.6677697980000001</v>
      </c>
      <c r="AB132" s="1110"/>
      <c r="AC132" s="1110"/>
      <c r="AD132" s="1110"/>
      <c r="AE132" s="1111"/>
      <c r="AF132" s="1112">
        <v>6.2869147930000002</v>
      </c>
      <c r="AG132" s="1110"/>
      <c r="AH132" s="1110"/>
      <c r="AI132" s="1110"/>
      <c r="AJ132" s="1111"/>
      <c r="AK132" s="1112">
        <v>5.0932787880000001</v>
      </c>
      <c r="AL132" s="1110"/>
      <c r="AM132" s="1110"/>
      <c r="AN132" s="1110"/>
      <c r="AO132" s="1111"/>
      <c r="AP132" s="1005"/>
      <c r="AQ132" s="1006"/>
      <c r="AR132" s="1006"/>
      <c r="AS132" s="1006"/>
      <c r="AT132" s="111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506</v>
      </c>
      <c r="W133" s="1090"/>
      <c r="X133" s="1090"/>
      <c r="Y133" s="1090"/>
      <c r="Z133" s="1091"/>
      <c r="AA133" s="1092">
        <v>6.2</v>
      </c>
      <c r="AB133" s="1093"/>
      <c r="AC133" s="1093"/>
      <c r="AD133" s="1093"/>
      <c r="AE133" s="1094"/>
      <c r="AF133" s="1092">
        <v>6.1</v>
      </c>
      <c r="AG133" s="1093"/>
      <c r="AH133" s="1093"/>
      <c r="AI133" s="1093"/>
      <c r="AJ133" s="1094"/>
      <c r="AK133" s="1092">
        <v>6.3</v>
      </c>
      <c r="AL133" s="1093"/>
      <c r="AM133" s="1093"/>
      <c r="AN133" s="1093"/>
      <c r="AO133" s="1094"/>
      <c r="AP133" s="1036"/>
      <c r="AQ133" s="1037"/>
      <c r="AR133" s="1037"/>
      <c r="AS133" s="1037"/>
      <c r="AT133" s="1095"/>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15"/>
  </sheetData>
  <sheetProtection algorithmName="SHA-512" hashValue="pvwWL7qDA0pv2V4r1KUsPTN6mAM5PEi8MBg0KzlJ73kMUTh+0Efqa6Fm8yKeF+UOqoDvy4CGmNnTEQU1U6gHtQ==" saltValue="4k8XSn1ElghuBreFUwvq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70" zoomScaleNormal="85" zoomScaleSheetLayoutView="70" workbookViewId="0"/>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507</v>
      </c>
    </row>
  </sheetData>
  <sheetProtection algorithmName="SHA-512" hashValue="HDh4CPbRxxzXsvJlLpeCPUlpn2lLydlyAznon5tPTpiS5tAMRtvy82ah4Drnj7yKvmnwdEaGb65/OkaLecCxFA==" saltValue="8i043prtj1xoeamXaFtN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508</v>
      </c>
    </row>
  </sheetData>
  <sheetProtection algorithmName="SHA-512" hashValue="ePXnCDF7fgov/Xf3kTEYiXJbLpGeZZQlySzWqnOHoaNJFSF8kVZKqMUHSY3flTEhRiv2PQvESclYiMV84msWtQ==" saltValue="SDy4qMbmjeSCagFlr1FN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509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510</v>
      </c>
      <c r="AL6" s="289"/>
      <c r="AM6" s="289"/>
      <c r="AN6" s="289"/>
      <c r="AO6" s="284"/>
      <c r="AP6" s="284"/>
      <c r="AQ6" s="284"/>
      <c r="AR6" s="284"/>
    </row>
    <row r="7" spans="1:46"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1" t="s">
        <v>511</v>
      </c>
      <c r="AP7" s="294"/>
      <c r="AQ7" s="295" t="s">
        <v>512</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2"/>
      <c r="AP8" s="300" t="s">
        <v>513</v>
      </c>
      <c r="AQ8" s="301" t="s">
        <v>514</v>
      </c>
      <c r="AR8" s="302" t="s">
        <v>515</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3" t="s">
        <v>516</v>
      </c>
      <c r="AL9" s="1134"/>
      <c r="AM9" s="1134"/>
      <c r="AN9" s="1135"/>
      <c r="AO9" s="303">
        <v>117980525</v>
      </c>
      <c r="AP9" s="303">
        <v>173673</v>
      </c>
      <c r="AQ9" s="304">
        <v>164245</v>
      </c>
      <c r="AR9" s="305">
        <v>5.7</v>
      </c>
    </row>
    <row r="10" spans="1:46"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3" t="s">
        <v>517</v>
      </c>
      <c r="AL10" s="1134"/>
      <c r="AM10" s="1134"/>
      <c r="AN10" s="1135"/>
      <c r="AO10" s="303">
        <v>434830</v>
      </c>
      <c r="AP10" s="303">
        <v>640</v>
      </c>
      <c r="AQ10" s="304">
        <v>696</v>
      </c>
      <c r="AR10" s="305">
        <v>-8</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3" t="s">
        <v>518</v>
      </c>
      <c r="AL11" s="1134"/>
      <c r="AM11" s="1134"/>
      <c r="AN11" s="1135"/>
      <c r="AO11" s="303">
        <v>1399444</v>
      </c>
      <c r="AP11" s="303">
        <v>2060</v>
      </c>
      <c r="AQ11" s="304">
        <v>1627</v>
      </c>
      <c r="AR11" s="305">
        <v>26.6</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3" t="s">
        <v>519</v>
      </c>
      <c r="AL12" s="1134"/>
      <c r="AM12" s="1134"/>
      <c r="AN12" s="1135"/>
      <c r="AO12" s="303" t="s">
        <v>520</v>
      </c>
      <c r="AP12" s="303" t="s">
        <v>520</v>
      </c>
      <c r="AQ12" s="304" t="s">
        <v>520</v>
      </c>
      <c r="AR12" s="305" t="s">
        <v>520</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3" t="s">
        <v>521</v>
      </c>
      <c r="AL13" s="1134"/>
      <c r="AM13" s="1134"/>
      <c r="AN13" s="1135"/>
      <c r="AO13" s="303">
        <v>108628</v>
      </c>
      <c r="AP13" s="303">
        <v>160</v>
      </c>
      <c r="AQ13" s="304">
        <v>60</v>
      </c>
      <c r="AR13" s="305">
        <v>166.7</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3" t="s">
        <v>522</v>
      </c>
      <c r="AL14" s="1134"/>
      <c r="AM14" s="1134"/>
      <c r="AN14" s="1135"/>
      <c r="AO14" s="303">
        <v>4073982</v>
      </c>
      <c r="AP14" s="303">
        <v>5997</v>
      </c>
      <c r="AQ14" s="304">
        <v>5407</v>
      </c>
      <c r="AR14" s="305">
        <v>10.9</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3" t="s">
        <v>523</v>
      </c>
      <c r="AL15" s="1134"/>
      <c r="AM15" s="1134"/>
      <c r="AN15" s="1135"/>
      <c r="AO15" s="303">
        <v>-11130775</v>
      </c>
      <c r="AP15" s="303">
        <v>-16385</v>
      </c>
      <c r="AQ15" s="304">
        <v>-15903</v>
      </c>
      <c r="AR15" s="305">
        <v>3</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9" t="s">
        <v>157</v>
      </c>
      <c r="AL16" s="1140"/>
      <c r="AM16" s="1140"/>
      <c r="AN16" s="1141"/>
      <c r="AO16" s="303">
        <v>112866634</v>
      </c>
      <c r="AP16" s="303">
        <v>166146</v>
      </c>
      <c r="AQ16" s="304">
        <v>156132</v>
      </c>
      <c r="AR16" s="305">
        <v>6.4</v>
      </c>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524</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525</v>
      </c>
      <c r="AP20" s="314" t="s">
        <v>526</v>
      </c>
      <c r="AQ20" s="315" t="s">
        <v>527</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2" t="s">
        <v>528</v>
      </c>
      <c r="AL21" s="1143"/>
      <c r="AM21" s="1143"/>
      <c r="AN21" s="1144"/>
      <c r="AO21" s="318">
        <v>1847.72</v>
      </c>
      <c r="AP21" s="319">
        <v>1830.46</v>
      </c>
      <c r="AQ21" s="320">
        <v>17.260000000000002</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2" t="s">
        <v>529</v>
      </c>
      <c r="AL22" s="1143"/>
      <c r="AM22" s="1143"/>
      <c r="AN22" s="1144"/>
      <c r="AO22" s="323">
        <v>98.5</v>
      </c>
      <c r="AP22" s="324">
        <v>97.6</v>
      </c>
      <c r="AQ22" s="325">
        <v>0.9</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530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531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532</v>
      </c>
      <c r="AL29" s="289"/>
      <c r="AM29" s="289"/>
      <c r="AN29" s="289"/>
      <c r="AO29" s="284"/>
      <c r="AP29" s="284"/>
      <c r="AQ29" s="284"/>
      <c r="AR29" s="284"/>
      <c r="AS29" s="332"/>
    </row>
    <row r="30" spans="1:46"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1" t="s">
        <v>511</v>
      </c>
      <c r="AP30" s="294"/>
      <c r="AQ30" s="295" t="s">
        <v>512</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2"/>
      <c r="AP31" s="300" t="s">
        <v>513</v>
      </c>
      <c r="AQ31" s="301" t="s">
        <v>514</v>
      </c>
      <c r="AR31" s="302" t="s">
        <v>515</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6" t="s">
        <v>533</v>
      </c>
      <c r="AL32" s="1137"/>
      <c r="AM32" s="1137"/>
      <c r="AN32" s="1138"/>
      <c r="AO32" s="303">
        <v>63482299</v>
      </c>
      <c r="AP32" s="303">
        <v>93449</v>
      </c>
      <c r="AQ32" s="304">
        <v>91959</v>
      </c>
      <c r="AR32" s="305">
        <v>1.6</v>
      </c>
    </row>
    <row r="33" spans="1:46"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6" t="s">
        <v>534</v>
      </c>
      <c r="AL33" s="1137"/>
      <c r="AM33" s="1137"/>
      <c r="AN33" s="1138"/>
      <c r="AO33" s="303" t="s">
        <v>520</v>
      </c>
      <c r="AP33" s="303" t="s">
        <v>520</v>
      </c>
      <c r="AQ33" s="304">
        <v>717</v>
      </c>
      <c r="AR33" s="305" t="s">
        <v>520</v>
      </c>
    </row>
    <row r="34" spans="1:46"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6" t="s">
        <v>535</v>
      </c>
      <c r="AL34" s="1137"/>
      <c r="AM34" s="1137"/>
      <c r="AN34" s="1138"/>
      <c r="AO34" s="303">
        <v>8979319</v>
      </c>
      <c r="AP34" s="303">
        <v>13218</v>
      </c>
      <c r="AQ34" s="304">
        <v>9645</v>
      </c>
      <c r="AR34" s="305">
        <v>37</v>
      </c>
    </row>
    <row r="35" spans="1:46"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6" t="s">
        <v>536</v>
      </c>
      <c r="AL35" s="1137"/>
      <c r="AM35" s="1137"/>
      <c r="AN35" s="1138"/>
      <c r="AO35" s="303">
        <v>2527545</v>
      </c>
      <c r="AP35" s="303">
        <v>3721</v>
      </c>
      <c r="AQ35" s="304">
        <v>2392</v>
      </c>
      <c r="AR35" s="305">
        <v>55.6</v>
      </c>
    </row>
    <row r="36" spans="1:46"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6" t="s">
        <v>537</v>
      </c>
      <c r="AL36" s="1137"/>
      <c r="AM36" s="1137"/>
      <c r="AN36" s="1138"/>
      <c r="AO36" s="303">
        <v>368528</v>
      </c>
      <c r="AP36" s="303">
        <v>542</v>
      </c>
      <c r="AQ36" s="304">
        <v>1195</v>
      </c>
      <c r="AR36" s="305">
        <v>-54.6</v>
      </c>
    </row>
    <row r="37" spans="1:46"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6" t="s">
        <v>538</v>
      </c>
      <c r="AL37" s="1137"/>
      <c r="AM37" s="1137"/>
      <c r="AN37" s="1138"/>
      <c r="AO37" s="303">
        <v>693002</v>
      </c>
      <c r="AP37" s="303">
        <v>1020</v>
      </c>
      <c r="AQ37" s="304">
        <v>829</v>
      </c>
      <c r="AR37" s="305">
        <v>23</v>
      </c>
    </row>
    <row r="38" spans="1:46"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5" t="s">
        <v>539</v>
      </c>
      <c r="AL38" s="1146"/>
      <c r="AM38" s="1146"/>
      <c r="AN38" s="1147"/>
      <c r="AO38" s="333" t="s">
        <v>520</v>
      </c>
      <c r="AP38" s="333" t="s">
        <v>520</v>
      </c>
      <c r="AQ38" s="334">
        <v>6</v>
      </c>
      <c r="AR38" s="325" t="s">
        <v>520</v>
      </c>
      <c r="AS38" s="332"/>
    </row>
    <row r="39" spans="1:46"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5" t="s">
        <v>540</v>
      </c>
      <c r="AL39" s="1146"/>
      <c r="AM39" s="1146"/>
      <c r="AN39" s="1147"/>
      <c r="AO39" s="303">
        <v>-1119265</v>
      </c>
      <c r="AP39" s="303">
        <v>-1648</v>
      </c>
      <c r="AQ39" s="304">
        <v>-998</v>
      </c>
      <c r="AR39" s="305">
        <v>65.099999999999994</v>
      </c>
      <c r="AS39" s="332"/>
    </row>
    <row r="40" spans="1:46"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6" t="s">
        <v>541</v>
      </c>
      <c r="AL40" s="1137"/>
      <c r="AM40" s="1137"/>
      <c r="AN40" s="1138"/>
      <c r="AO40" s="303">
        <v>-64230746</v>
      </c>
      <c r="AP40" s="303">
        <v>-94551</v>
      </c>
      <c r="AQ40" s="304">
        <v>-80156</v>
      </c>
      <c r="AR40" s="305">
        <v>18</v>
      </c>
      <c r="AS40" s="332"/>
    </row>
    <row r="41" spans="1:46"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9" t="s">
        <v>542</v>
      </c>
      <c r="AL41" s="1140"/>
      <c r="AM41" s="1140"/>
      <c r="AN41" s="1141"/>
      <c r="AO41" s="303">
        <v>10700682</v>
      </c>
      <c r="AP41" s="303">
        <v>15752</v>
      </c>
      <c r="AQ41" s="304">
        <v>25590</v>
      </c>
      <c r="AR41" s="305">
        <v>-38.4</v>
      </c>
      <c r="AS41" s="332"/>
    </row>
    <row r="42" spans="1:46"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x14ac:dyDescent="0.15">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x14ac:dyDescent="0.15">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x14ac:dyDescent="0.15">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x14ac:dyDescent="0.15">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15">
      <c r="A47" s="338" t="s">
        <v>543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544</v>
      </c>
      <c r="AL48" s="339"/>
      <c r="AM48" s="339"/>
      <c r="AN48" s="339"/>
      <c r="AO48" s="339"/>
      <c r="AP48" s="339"/>
      <c r="AQ48" s="340"/>
      <c r="AR48" s="339"/>
    </row>
    <row r="49" spans="1:4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8" t="s">
        <v>511</v>
      </c>
      <c r="AN49" s="1150" t="s">
        <v>545</v>
      </c>
      <c r="AO49" s="1151"/>
      <c r="AP49" s="1151"/>
      <c r="AQ49" s="1151"/>
      <c r="AR49" s="1152"/>
    </row>
    <row r="50" spans="1:4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9"/>
      <c r="AN50" s="345" t="s">
        <v>546</v>
      </c>
      <c r="AO50" s="346" t="s">
        <v>547</v>
      </c>
      <c r="AP50" s="347" t="s">
        <v>548</v>
      </c>
      <c r="AQ50" s="348" t="s">
        <v>549</v>
      </c>
      <c r="AR50" s="349" t="s">
        <v>550</v>
      </c>
    </row>
    <row r="51" spans="1:4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551</v>
      </c>
      <c r="AL51" s="342"/>
      <c r="AM51" s="350">
        <v>101009452</v>
      </c>
      <c r="AN51" s="351">
        <v>144012</v>
      </c>
      <c r="AO51" s="352">
        <v>-14.6</v>
      </c>
      <c r="AP51" s="353">
        <v>119378</v>
      </c>
      <c r="AQ51" s="354">
        <v>-3.5</v>
      </c>
      <c r="AR51" s="355">
        <v>-11.1</v>
      </c>
    </row>
    <row r="52" spans="1:4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552</v>
      </c>
      <c r="AM52" s="358">
        <v>28629293</v>
      </c>
      <c r="AN52" s="359">
        <v>40818</v>
      </c>
      <c r="AO52" s="360">
        <v>-20.100000000000001</v>
      </c>
      <c r="AP52" s="361">
        <v>35801</v>
      </c>
      <c r="AQ52" s="362">
        <v>24.1</v>
      </c>
      <c r="AR52" s="363">
        <v>-44.2</v>
      </c>
    </row>
    <row r="53" spans="1:4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553</v>
      </c>
      <c r="AL53" s="342"/>
      <c r="AM53" s="350">
        <v>103270001</v>
      </c>
      <c r="AN53" s="351">
        <v>148295</v>
      </c>
      <c r="AO53" s="352">
        <v>3</v>
      </c>
      <c r="AP53" s="353">
        <v>135728</v>
      </c>
      <c r="AQ53" s="354">
        <v>13.7</v>
      </c>
      <c r="AR53" s="355">
        <v>-10.7</v>
      </c>
    </row>
    <row r="54" spans="1:4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552</v>
      </c>
      <c r="AM54" s="358">
        <v>30317896</v>
      </c>
      <c r="AN54" s="359">
        <v>43536</v>
      </c>
      <c r="AO54" s="360">
        <v>6.7</v>
      </c>
      <c r="AP54" s="361">
        <v>40699</v>
      </c>
      <c r="AQ54" s="362">
        <v>13.7</v>
      </c>
      <c r="AR54" s="363">
        <v>-7</v>
      </c>
    </row>
    <row r="55" spans="1:4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554</v>
      </c>
      <c r="AL55" s="342"/>
      <c r="AM55" s="350">
        <v>90977894</v>
      </c>
      <c r="AN55" s="351">
        <v>131618</v>
      </c>
      <c r="AO55" s="352">
        <v>-11.2</v>
      </c>
      <c r="AP55" s="353">
        <v>139505</v>
      </c>
      <c r="AQ55" s="354">
        <v>2.8</v>
      </c>
      <c r="AR55" s="355">
        <v>-14</v>
      </c>
    </row>
    <row r="56" spans="1:4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552</v>
      </c>
      <c r="AM56" s="358">
        <v>26917164</v>
      </c>
      <c r="AN56" s="359">
        <v>38941</v>
      </c>
      <c r="AO56" s="360">
        <v>-10.6</v>
      </c>
      <c r="AP56" s="361">
        <v>39411</v>
      </c>
      <c r="AQ56" s="362">
        <v>-3.2</v>
      </c>
      <c r="AR56" s="363">
        <v>-7.4</v>
      </c>
    </row>
    <row r="57" spans="1:4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555</v>
      </c>
      <c r="AL57" s="342"/>
      <c r="AM57" s="350">
        <v>93968703</v>
      </c>
      <c r="AN57" s="351">
        <v>136955</v>
      </c>
      <c r="AO57" s="352">
        <v>4.0999999999999996</v>
      </c>
      <c r="AP57" s="353">
        <v>128232</v>
      </c>
      <c r="AQ57" s="354">
        <v>-8.1</v>
      </c>
      <c r="AR57" s="355">
        <v>12.2</v>
      </c>
    </row>
    <row r="58" spans="1:4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552</v>
      </c>
      <c r="AM58" s="358">
        <v>23922102</v>
      </c>
      <c r="AN58" s="359">
        <v>34865</v>
      </c>
      <c r="AO58" s="360">
        <v>-10.5</v>
      </c>
      <c r="AP58" s="361">
        <v>36122</v>
      </c>
      <c r="AQ58" s="362">
        <v>-8.3000000000000007</v>
      </c>
      <c r="AR58" s="363">
        <v>-2.2000000000000002</v>
      </c>
    </row>
    <row r="59" spans="1:4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556</v>
      </c>
      <c r="AL59" s="342"/>
      <c r="AM59" s="350">
        <v>103763205</v>
      </c>
      <c r="AN59" s="351">
        <v>152745</v>
      </c>
      <c r="AO59" s="352">
        <v>11.5</v>
      </c>
      <c r="AP59" s="353">
        <v>145988</v>
      </c>
      <c r="AQ59" s="354">
        <v>13.8</v>
      </c>
      <c r="AR59" s="355">
        <v>-2.2999999999999998</v>
      </c>
    </row>
    <row r="60" spans="1:4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552</v>
      </c>
      <c r="AM60" s="358">
        <v>21330555</v>
      </c>
      <c r="AN60" s="359">
        <v>31400</v>
      </c>
      <c r="AO60" s="360">
        <v>-9.9</v>
      </c>
      <c r="AP60" s="361">
        <v>36192</v>
      </c>
      <c r="AQ60" s="362">
        <v>0.2</v>
      </c>
      <c r="AR60" s="363">
        <v>-10.1</v>
      </c>
    </row>
    <row r="61" spans="1:4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557</v>
      </c>
      <c r="AL61" s="364"/>
      <c r="AM61" s="365">
        <v>98597851</v>
      </c>
      <c r="AN61" s="366">
        <v>142725</v>
      </c>
      <c r="AO61" s="367">
        <v>-1.4</v>
      </c>
      <c r="AP61" s="368">
        <v>133766</v>
      </c>
      <c r="AQ61" s="369">
        <v>3.7</v>
      </c>
      <c r="AR61" s="355">
        <v>-5.0999999999999996</v>
      </c>
    </row>
    <row r="62" spans="1:4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552</v>
      </c>
      <c r="AM62" s="358">
        <v>26223402</v>
      </c>
      <c r="AN62" s="359">
        <v>37912</v>
      </c>
      <c r="AO62" s="360">
        <v>-8.9</v>
      </c>
      <c r="AP62" s="361">
        <v>37645</v>
      </c>
      <c r="AQ62" s="362">
        <v>5.3</v>
      </c>
      <c r="AR62" s="363">
        <v>-14.2</v>
      </c>
    </row>
    <row r="63" spans="1:4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uPNAyT/OEQdEiSgkOc+5EwhnfBzsZF5Fd1Dev2VW63v9uCF00sgl7uSbN/yaRbJ0Xnawr+mbHgnXY+WE321E7w==" saltValue="BoQPEgEWfTY0yT2ti/1Px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558</v>
      </c>
    </row>
    <row r="121" spans="125:125" ht="13.5" hidden="1" customHeight="1" x14ac:dyDescent="0.15">
      <c r="DU121" s="279"/>
    </row>
  </sheetData>
  <sheetProtection algorithmName="SHA-512" hashValue="/4JB4WV9+/fDOvn3UrJKzsYFOPvM1PhNYnr+TfzYqG7hygS4K3KgCmu9AfDHP9rB9wS/3DkhwjjJoY5V/U3viA==" saltValue="UgEzNVqawk6hAs1Y3Oi3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55" zoomScaleNormal="55"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559</v>
      </c>
    </row>
  </sheetData>
  <sheetProtection algorithmName="SHA-512" hashValue="uDPhYLDAO4RnUNcHVrDSIVQGa6cI9DtvcmWbuB+MeNeqR75WC1cO4Xq1PXbmDBe0Jguktyic1rIth/9Y1zd+wQ==" saltValue="r94XpXY85Nzj4nJsIIKr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2" t="s">
        <v>560</v>
      </c>
      <c r="G46" s="373" t="s">
        <v>561</v>
      </c>
      <c r="H46" s="373" t="s">
        <v>562</v>
      </c>
      <c r="I46" s="373" t="s">
        <v>563</v>
      </c>
      <c r="J46" s="374" t="s">
        <v>564</v>
      </c>
    </row>
    <row r="47" spans="2:10" ht="57.75" customHeight="1" x14ac:dyDescent="0.15">
      <c r="B47" s="7"/>
      <c r="C47" s="1153" t="s">
        <v>3</v>
      </c>
      <c r="D47" s="1153"/>
      <c r="E47" s="1154"/>
      <c r="F47" s="375">
        <v>3.74</v>
      </c>
      <c r="G47" s="376">
        <v>5.6</v>
      </c>
      <c r="H47" s="376">
        <v>5.72</v>
      </c>
      <c r="I47" s="376">
        <v>5.98</v>
      </c>
      <c r="J47" s="377">
        <v>6.39</v>
      </c>
    </row>
    <row r="48" spans="2:10" ht="57.75" customHeight="1" x14ac:dyDescent="0.15">
      <c r="B48" s="8"/>
      <c r="C48" s="1155" t="s">
        <v>4</v>
      </c>
      <c r="D48" s="1155"/>
      <c r="E48" s="1156"/>
      <c r="F48" s="378">
        <v>2.9</v>
      </c>
      <c r="G48" s="379">
        <v>2.8</v>
      </c>
      <c r="H48" s="379">
        <v>3.04</v>
      </c>
      <c r="I48" s="379">
        <v>2.86</v>
      </c>
      <c r="J48" s="380">
        <v>3.46</v>
      </c>
    </row>
    <row r="49" spans="2:10" ht="57.75" customHeight="1" thickBot="1" x14ac:dyDescent="0.2">
      <c r="B49" s="9"/>
      <c r="C49" s="1157" t="s">
        <v>5</v>
      </c>
      <c r="D49" s="1157"/>
      <c r="E49" s="1158"/>
      <c r="F49" s="381">
        <v>6.71</v>
      </c>
      <c r="G49" s="382">
        <v>2.38</v>
      </c>
      <c r="H49" s="382">
        <v>2.33</v>
      </c>
      <c r="I49" s="382">
        <v>1.72</v>
      </c>
      <c r="J49" s="383">
        <v>2.83</v>
      </c>
    </row>
    <row r="50" spans="2:10" ht="13.5" customHeight="1" x14ac:dyDescent="0.15"/>
  </sheetData>
  <sheetProtection algorithmName="SHA-512" hashValue="eh0pOtlziHeFWJ82Y2+g/GVXtPmY5Er0MYWtbsKpVePhv+6n/uzag/0xwMpsFo1wBZj+Dpp5Yi5fwkk99139Eg==" saltValue="RnKjSqZzv6gN7mjgwQoU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2021-03-11T08:34:33Z</cp:lastPrinted>
  <dcterms:created xsi:type="dcterms:W3CDTF">2021-02-02T04:18:53Z</dcterms:created>
  <dcterms:modified xsi:type="dcterms:W3CDTF">2021-03-11T10:36:06Z</dcterms:modified>
  <cp:category/>
</cp:coreProperties>
</file>