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交通対策課\21バス\バス\★補助・交付金\13_運転手の福利厚生改善緊急支援金\★最新\HP掲載用\"/>
    </mc:Choice>
  </mc:AlternateContent>
  <bookViews>
    <workbookView xWindow="0" yWindow="0" windowWidth="19200" windowHeight="7050"/>
  </bookViews>
  <sheets>
    <sheet name="（入力）シート①" sheetId="2" r:id="rId1"/>
    <sheet name="（入力）シート②" sheetId="6" r:id="rId2"/>
    <sheet name="（記載例）シート①" sheetId="1" r:id="rId3"/>
    <sheet name="（記載例）シート②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6" l="1"/>
  <c r="O32" i="6"/>
  <c r="R31" i="6"/>
  <c r="R30" i="6"/>
  <c r="R29" i="6"/>
  <c r="O28" i="6"/>
  <c r="R27" i="6"/>
  <c r="R26" i="6"/>
  <c r="R28" i="6" s="1"/>
  <c r="R25" i="6"/>
  <c r="O24" i="6"/>
  <c r="R23" i="6"/>
  <c r="R24" i="6" s="1"/>
  <c r="R22" i="6"/>
  <c r="R21" i="6"/>
  <c r="O20" i="6"/>
  <c r="R19" i="6"/>
  <c r="R18" i="6"/>
  <c r="R20" i="6" s="1"/>
  <c r="R17" i="6"/>
  <c r="O16" i="6"/>
  <c r="R15" i="6"/>
  <c r="R14" i="6"/>
  <c r="R16" i="6" s="1"/>
  <c r="R13" i="6"/>
  <c r="O12" i="6"/>
  <c r="R11" i="6"/>
  <c r="R10" i="6"/>
  <c r="R9" i="6"/>
  <c r="B9" i="6"/>
  <c r="B13" i="6" s="1"/>
  <c r="B17" i="6" s="1"/>
  <c r="B21" i="6" s="1"/>
  <c r="B25" i="6" s="1"/>
  <c r="B29" i="6" s="1"/>
  <c r="O8" i="6"/>
  <c r="R7" i="6"/>
  <c r="R6" i="6"/>
  <c r="R5" i="6"/>
  <c r="R8" i="6" s="1"/>
  <c r="O32" i="5"/>
  <c r="O28" i="5"/>
  <c r="O24" i="5"/>
  <c r="O20" i="5"/>
  <c r="O16" i="5"/>
  <c r="O12" i="5"/>
  <c r="O33" i="5" s="1"/>
  <c r="O8" i="5"/>
  <c r="R5" i="5"/>
  <c r="R31" i="5"/>
  <c r="R30" i="5"/>
  <c r="R29" i="5"/>
  <c r="R32" i="5" s="1"/>
  <c r="R27" i="5"/>
  <c r="R26" i="5"/>
  <c r="R25" i="5"/>
  <c r="R28" i="5" s="1"/>
  <c r="R23" i="5"/>
  <c r="R24" i="5" s="1"/>
  <c r="R22" i="5"/>
  <c r="R21" i="5"/>
  <c r="R19" i="5"/>
  <c r="R18" i="5"/>
  <c r="R17" i="5"/>
  <c r="R15" i="5"/>
  <c r="R14" i="5"/>
  <c r="R16" i="5" s="1"/>
  <c r="R13" i="5"/>
  <c r="R11" i="5"/>
  <c r="R10" i="5"/>
  <c r="R9" i="5"/>
  <c r="B9" i="5"/>
  <c r="B13" i="5" s="1"/>
  <c r="B17" i="5" s="1"/>
  <c r="B21" i="5" s="1"/>
  <c r="B25" i="5" s="1"/>
  <c r="B29" i="5" s="1"/>
  <c r="R7" i="5"/>
  <c r="R6" i="5"/>
  <c r="R20" i="5" l="1"/>
  <c r="R33" i="5" s="1"/>
  <c r="R8" i="5"/>
  <c r="R12" i="6"/>
  <c r="O33" i="6"/>
  <c r="R33" i="6"/>
  <c r="R12" i="5"/>
  <c r="B8" i="2"/>
  <c r="C8" i="2" s="1"/>
  <c r="C7" i="2"/>
  <c r="D7" i="2" s="1"/>
  <c r="C6" i="2"/>
  <c r="D6" i="2" s="1"/>
  <c r="C9" i="2" l="1"/>
  <c r="D9" i="2" s="1"/>
  <c r="D8" i="2"/>
  <c r="C14" i="2"/>
  <c r="B8" i="1"/>
  <c r="C8" i="1" s="1"/>
  <c r="D8" i="1" s="1"/>
  <c r="C7" i="1"/>
  <c r="D7" i="1" s="1"/>
  <c r="C6" i="1"/>
  <c r="C14" i="1" s="1"/>
  <c r="D14" i="1" s="1"/>
  <c r="C15" i="2" l="1"/>
  <c r="D14" i="2"/>
  <c r="C9" i="1"/>
  <c r="D9" i="1" s="1"/>
  <c r="D6" i="1"/>
  <c r="D15" i="2" l="1"/>
  <c r="C16" i="2"/>
  <c r="C15" i="1"/>
  <c r="D16" i="2" l="1"/>
  <c r="C17" i="2"/>
  <c r="D15" i="1"/>
  <c r="C16" i="1"/>
  <c r="C18" i="2" l="1"/>
  <c r="D17" i="2"/>
  <c r="C17" i="1"/>
  <c r="D16" i="1"/>
  <c r="C19" i="2" l="1"/>
  <c r="D18" i="2"/>
  <c r="C18" i="1"/>
  <c r="D17" i="1"/>
  <c r="D19" i="2" l="1"/>
  <c r="C20" i="2"/>
  <c r="C19" i="1"/>
  <c r="D18" i="1"/>
  <c r="C21" i="2" l="1"/>
  <c r="D20" i="2"/>
  <c r="C20" i="1"/>
  <c r="D19" i="1"/>
  <c r="D21" i="2" l="1"/>
  <c r="C22" i="2"/>
  <c r="C21" i="1"/>
  <c r="D20" i="1"/>
  <c r="D22" i="2" l="1"/>
  <c r="C23" i="2"/>
  <c r="C22" i="1"/>
  <c r="D21" i="1"/>
  <c r="C24" i="2" l="1"/>
  <c r="D23" i="2"/>
  <c r="C23" i="1"/>
  <c r="D22" i="1"/>
  <c r="D24" i="2" l="1"/>
  <c r="C25" i="2"/>
  <c r="C24" i="1"/>
  <c r="D23" i="1"/>
  <c r="D25" i="2" l="1"/>
  <c r="C26" i="2"/>
  <c r="C25" i="1"/>
  <c r="D24" i="1"/>
  <c r="C27" i="2" l="1"/>
  <c r="D26" i="2"/>
  <c r="C26" i="1"/>
  <c r="D25" i="1"/>
  <c r="C28" i="2" l="1"/>
  <c r="D27" i="2"/>
  <c r="C27" i="1"/>
  <c r="D26" i="1"/>
  <c r="D28" i="2" l="1"/>
  <c r="C29" i="2"/>
  <c r="C28" i="1"/>
  <c r="D27" i="1"/>
  <c r="C30" i="2" l="1"/>
  <c r="D29" i="2"/>
  <c r="C29" i="1"/>
  <c r="D28" i="1"/>
  <c r="D30" i="2" l="1"/>
  <c r="C31" i="2"/>
  <c r="C30" i="1"/>
  <c r="D29" i="1"/>
  <c r="D31" i="2" l="1"/>
  <c r="C32" i="2"/>
  <c r="C31" i="1"/>
  <c r="D30" i="1"/>
  <c r="C33" i="2" l="1"/>
  <c r="D32" i="2"/>
  <c r="C32" i="1"/>
  <c r="D31" i="1"/>
  <c r="C34" i="2" l="1"/>
  <c r="D33" i="2"/>
  <c r="C33" i="1"/>
  <c r="D32" i="1"/>
  <c r="D34" i="2" l="1"/>
  <c r="C35" i="2"/>
  <c r="C34" i="1"/>
  <c r="D33" i="1"/>
  <c r="C36" i="2" l="1"/>
  <c r="D35" i="2"/>
  <c r="C35" i="1"/>
  <c r="D34" i="1"/>
  <c r="D36" i="2" l="1"/>
  <c r="C37" i="2"/>
  <c r="C36" i="1"/>
  <c r="D35" i="1"/>
  <c r="D37" i="2" l="1"/>
  <c r="C38" i="2"/>
  <c r="C37" i="1"/>
  <c r="D36" i="1"/>
  <c r="C39" i="2" l="1"/>
  <c r="D38" i="2"/>
  <c r="C38" i="1"/>
  <c r="D37" i="1"/>
  <c r="D39" i="2" l="1"/>
  <c r="C40" i="2"/>
  <c r="C39" i="1"/>
  <c r="D38" i="1"/>
  <c r="D40" i="2" l="1"/>
  <c r="C41" i="2"/>
  <c r="C40" i="1"/>
  <c r="D39" i="1"/>
  <c r="C42" i="2" l="1"/>
  <c r="D41" i="2"/>
  <c r="C41" i="1"/>
  <c r="D40" i="1"/>
  <c r="C43" i="2" l="1"/>
  <c r="D42" i="2"/>
  <c r="C42" i="1"/>
  <c r="D41" i="1"/>
  <c r="D43" i="2" l="1"/>
  <c r="C44" i="2"/>
  <c r="C43" i="1"/>
  <c r="D42" i="1"/>
  <c r="C45" i="2" l="1"/>
  <c r="D44" i="2"/>
  <c r="C44" i="1"/>
  <c r="D43" i="1"/>
  <c r="D45" i="2" l="1"/>
  <c r="C46" i="2"/>
  <c r="C45" i="1"/>
  <c r="D44" i="1"/>
  <c r="D46" i="2" l="1"/>
  <c r="C47" i="2"/>
  <c r="C46" i="1"/>
  <c r="D45" i="1"/>
  <c r="C48" i="2" l="1"/>
  <c r="D47" i="2"/>
  <c r="C47" i="1"/>
  <c r="D46" i="1"/>
  <c r="C49" i="2" l="1"/>
  <c r="D48" i="2"/>
  <c r="C48" i="1"/>
  <c r="D47" i="1"/>
  <c r="D49" i="2" l="1"/>
  <c r="H14" i="2"/>
  <c r="C49" i="1"/>
  <c r="H14" i="1" s="1"/>
  <c r="D48" i="1"/>
  <c r="H15" i="2" l="1"/>
  <c r="I14" i="2"/>
  <c r="H15" i="1"/>
  <c r="I14" i="1"/>
  <c r="D49" i="1"/>
  <c r="H16" i="2" l="1"/>
  <c r="I15" i="2"/>
  <c r="H16" i="1"/>
  <c r="I15" i="1"/>
  <c r="I16" i="2" l="1"/>
  <c r="H17" i="2"/>
  <c r="H17" i="1"/>
  <c r="H18" i="1" s="1"/>
  <c r="I16" i="1"/>
  <c r="I17" i="2" l="1"/>
  <c r="H18" i="2"/>
  <c r="I17" i="1"/>
  <c r="H19" i="2" l="1"/>
  <c r="I18" i="2"/>
  <c r="H19" i="1"/>
  <c r="I18" i="1"/>
  <c r="I19" i="2" l="1"/>
  <c r="H20" i="2"/>
  <c r="H20" i="1"/>
  <c r="I19" i="1"/>
  <c r="H21" i="2" l="1"/>
  <c r="I20" i="2"/>
  <c r="H21" i="1"/>
  <c r="I20" i="1"/>
  <c r="H22" i="2" l="1"/>
  <c r="I21" i="2"/>
  <c r="H22" i="1"/>
  <c r="I21" i="1"/>
  <c r="I22" i="2" l="1"/>
  <c r="H23" i="2"/>
  <c r="H23" i="1"/>
  <c r="I22" i="1"/>
  <c r="H24" i="2" l="1"/>
  <c r="I23" i="2"/>
  <c r="H24" i="1"/>
  <c r="I23" i="1"/>
  <c r="H25" i="2" l="1"/>
  <c r="I24" i="2"/>
  <c r="H25" i="1"/>
  <c r="I24" i="1"/>
  <c r="I25" i="2" l="1"/>
  <c r="H26" i="2"/>
  <c r="H26" i="1"/>
  <c r="I25" i="1"/>
  <c r="I26" i="2" l="1"/>
  <c r="H27" i="2"/>
  <c r="H27" i="1"/>
  <c r="I26" i="1"/>
  <c r="H28" i="2" l="1"/>
  <c r="I27" i="2"/>
  <c r="H28" i="1"/>
  <c r="I27" i="1"/>
  <c r="I28" i="2" l="1"/>
  <c r="H29" i="2"/>
  <c r="H29" i="1"/>
  <c r="I28" i="1"/>
  <c r="I29" i="2" l="1"/>
  <c r="H30" i="2"/>
  <c r="H30" i="1"/>
  <c r="I29" i="1"/>
  <c r="H31" i="2" l="1"/>
  <c r="I30" i="2"/>
  <c r="H31" i="1"/>
  <c r="I30" i="1"/>
  <c r="I31" i="2" l="1"/>
  <c r="H32" i="2"/>
  <c r="H32" i="1"/>
  <c r="I31" i="1"/>
  <c r="H33" i="2" l="1"/>
  <c r="I32" i="2"/>
  <c r="H33" i="1"/>
  <c r="I32" i="1"/>
  <c r="H34" i="2" l="1"/>
  <c r="I33" i="2"/>
  <c r="H34" i="1"/>
  <c r="I33" i="1"/>
  <c r="I34" i="2" l="1"/>
  <c r="H35" i="2"/>
  <c r="H35" i="1"/>
  <c r="I34" i="1"/>
  <c r="I35" i="2" l="1"/>
  <c r="H36" i="2"/>
  <c r="H36" i="1"/>
  <c r="I35" i="1"/>
  <c r="H37" i="2" l="1"/>
  <c r="I36" i="2"/>
  <c r="H37" i="1"/>
  <c r="I36" i="1"/>
  <c r="I37" i="2" l="1"/>
  <c r="H38" i="2"/>
  <c r="H38" i="1"/>
  <c r="I37" i="1"/>
  <c r="I38" i="2" l="1"/>
  <c r="H39" i="2"/>
  <c r="H39" i="1"/>
  <c r="I38" i="1"/>
  <c r="H40" i="2" l="1"/>
  <c r="I39" i="2"/>
  <c r="H40" i="1"/>
  <c r="I39" i="1"/>
  <c r="I40" i="2" l="1"/>
  <c r="H41" i="2"/>
  <c r="H41" i="1"/>
  <c r="I40" i="1"/>
  <c r="H42" i="2" l="1"/>
  <c r="I41" i="2"/>
  <c r="H42" i="1"/>
  <c r="I41" i="1"/>
  <c r="H43" i="2" l="1"/>
  <c r="I42" i="2"/>
  <c r="H43" i="1"/>
  <c r="I42" i="1"/>
  <c r="I43" i="2" l="1"/>
  <c r="H44" i="2"/>
  <c r="H44" i="1"/>
  <c r="I43" i="1"/>
  <c r="H45" i="2" l="1"/>
  <c r="I44" i="2"/>
  <c r="H45" i="1"/>
  <c r="I44" i="1"/>
  <c r="H46" i="2" l="1"/>
  <c r="I45" i="2"/>
  <c r="H46" i="1"/>
  <c r="I45" i="1"/>
  <c r="I46" i="2" l="1"/>
  <c r="H47" i="2"/>
  <c r="H47" i="1"/>
  <c r="I46" i="1"/>
  <c r="I47" i="2" l="1"/>
  <c r="H48" i="2"/>
  <c r="H48" i="1"/>
  <c r="I47" i="1"/>
  <c r="H49" i="2" l="1"/>
  <c r="I49" i="2" s="1"/>
  <c r="I48" i="2"/>
  <c r="H49" i="1"/>
  <c r="I49" i="1" s="1"/>
  <c r="I48" i="1"/>
</calcChain>
</file>

<file path=xl/sharedStrings.xml><?xml version="1.0" encoding="utf-8"?>
<sst xmlns="http://schemas.openxmlformats.org/spreadsheetml/2006/main" count="602" uniqueCount="106">
  <si>
    <t>１か月目</t>
    <rPh sb="2" eb="3">
      <t>ゲツ</t>
    </rPh>
    <rPh sb="3" eb="4">
      <t>メ</t>
    </rPh>
    <phoneticPr fontId="2"/>
  </si>
  <si>
    <t>２か月目</t>
    <rPh sb="2" eb="3">
      <t>ゲツ</t>
    </rPh>
    <rPh sb="3" eb="4">
      <t>メ</t>
    </rPh>
    <phoneticPr fontId="2"/>
  </si>
  <si>
    <t>３か月目</t>
    <rPh sb="2" eb="3">
      <t>ゲツ</t>
    </rPh>
    <rPh sb="3" eb="4">
      <t>メ</t>
    </rPh>
    <phoneticPr fontId="2"/>
  </si>
  <si>
    <t>４か月目</t>
    <rPh sb="2" eb="3">
      <t>ゲツ</t>
    </rPh>
    <rPh sb="3" eb="4">
      <t>メ</t>
    </rPh>
    <phoneticPr fontId="2"/>
  </si>
  <si>
    <t>５か月目</t>
    <rPh sb="2" eb="3">
      <t>ゲツ</t>
    </rPh>
    <rPh sb="3" eb="4">
      <t>メ</t>
    </rPh>
    <phoneticPr fontId="2"/>
  </si>
  <si>
    <t>６か月目</t>
    <rPh sb="2" eb="3">
      <t>ゲツ</t>
    </rPh>
    <rPh sb="3" eb="4">
      <t>メ</t>
    </rPh>
    <phoneticPr fontId="2"/>
  </si>
  <si>
    <t>７か月目</t>
    <rPh sb="2" eb="3">
      <t>ゲツ</t>
    </rPh>
    <rPh sb="3" eb="4">
      <t>メ</t>
    </rPh>
    <phoneticPr fontId="2"/>
  </si>
  <si>
    <t>８か月目</t>
    <rPh sb="2" eb="3">
      <t>ゲツ</t>
    </rPh>
    <rPh sb="3" eb="4">
      <t>メ</t>
    </rPh>
    <phoneticPr fontId="2"/>
  </si>
  <si>
    <t>９か月目</t>
    <rPh sb="2" eb="3">
      <t>ゲツ</t>
    </rPh>
    <rPh sb="3" eb="4">
      <t>メ</t>
    </rPh>
    <phoneticPr fontId="2"/>
  </si>
  <si>
    <t>１０か月目</t>
    <rPh sb="3" eb="4">
      <t>ゲツ</t>
    </rPh>
    <rPh sb="4" eb="5">
      <t>メ</t>
    </rPh>
    <phoneticPr fontId="2"/>
  </si>
  <si>
    <t>１１か月目</t>
    <rPh sb="3" eb="4">
      <t>ゲツ</t>
    </rPh>
    <rPh sb="4" eb="5">
      <t>メ</t>
    </rPh>
    <phoneticPr fontId="2"/>
  </si>
  <si>
    <t>１２か月目</t>
    <rPh sb="3" eb="4">
      <t>ゲツ</t>
    </rPh>
    <rPh sb="4" eb="5">
      <t>メ</t>
    </rPh>
    <phoneticPr fontId="2"/>
  </si>
  <si>
    <t>１３か月目</t>
    <rPh sb="3" eb="4">
      <t>ゲツ</t>
    </rPh>
    <rPh sb="4" eb="5">
      <t>メ</t>
    </rPh>
    <phoneticPr fontId="2"/>
  </si>
  <si>
    <t>１４か月目</t>
    <rPh sb="3" eb="4">
      <t>ゲツ</t>
    </rPh>
    <rPh sb="4" eb="5">
      <t>メ</t>
    </rPh>
    <phoneticPr fontId="2"/>
  </si>
  <si>
    <t>１５か月目</t>
    <rPh sb="3" eb="4">
      <t>ゲツ</t>
    </rPh>
    <rPh sb="4" eb="5">
      <t>メ</t>
    </rPh>
    <phoneticPr fontId="2"/>
  </si>
  <si>
    <t>１６か月目</t>
    <rPh sb="3" eb="4">
      <t>ゲツ</t>
    </rPh>
    <rPh sb="4" eb="5">
      <t>メ</t>
    </rPh>
    <phoneticPr fontId="2"/>
  </si>
  <si>
    <t>１７か月目</t>
    <rPh sb="3" eb="4">
      <t>ゲツ</t>
    </rPh>
    <rPh sb="4" eb="5">
      <t>メ</t>
    </rPh>
    <phoneticPr fontId="2"/>
  </si>
  <si>
    <t>１８か月目</t>
    <rPh sb="3" eb="4">
      <t>ゲツ</t>
    </rPh>
    <rPh sb="4" eb="5">
      <t>メ</t>
    </rPh>
    <phoneticPr fontId="2"/>
  </si>
  <si>
    <t>１９か月目</t>
    <rPh sb="3" eb="4">
      <t>ゲツ</t>
    </rPh>
    <rPh sb="4" eb="5">
      <t>メ</t>
    </rPh>
    <phoneticPr fontId="2"/>
  </si>
  <si>
    <t>２０か月目</t>
    <rPh sb="3" eb="4">
      <t>ゲツ</t>
    </rPh>
    <rPh sb="4" eb="5">
      <t>メ</t>
    </rPh>
    <phoneticPr fontId="2"/>
  </si>
  <si>
    <t>２１か月目</t>
    <rPh sb="3" eb="4">
      <t>ゲツ</t>
    </rPh>
    <rPh sb="4" eb="5">
      <t>メ</t>
    </rPh>
    <phoneticPr fontId="2"/>
  </si>
  <si>
    <t>２２か月目</t>
    <rPh sb="3" eb="4">
      <t>ゲツ</t>
    </rPh>
    <rPh sb="4" eb="5">
      <t>メ</t>
    </rPh>
    <phoneticPr fontId="2"/>
  </si>
  <si>
    <t>２３か月目</t>
    <rPh sb="3" eb="4">
      <t>ゲツ</t>
    </rPh>
    <rPh sb="4" eb="5">
      <t>メ</t>
    </rPh>
    <phoneticPr fontId="2"/>
  </si>
  <si>
    <t>２４か月目</t>
    <rPh sb="3" eb="4">
      <t>ゲツ</t>
    </rPh>
    <rPh sb="4" eb="5">
      <t>メ</t>
    </rPh>
    <phoneticPr fontId="2"/>
  </si>
  <si>
    <t>２５か月目</t>
    <rPh sb="3" eb="4">
      <t>ゲツ</t>
    </rPh>
    <rPh sb="4" eb="5">
      <t>メ</t>
    </rPh>
    <phoneticPr fontId="2"/>
  </si>
  <si>
    <t>２６か月目</t>
    <rPh sb="3" eb="4">
      <t>ゲツ</t>
    </rPh>
    <rPh sb="4" eb="5">
      <t>メ</t>
    </rPh>
    <phoneticPr fontId="2"/>
  </si>
  <si>
    <t>２７か月目</t>
    <rPh sb="3" eb="4">
      <t>ゲツ</t>
    </rPh>
    <rPh sb="4" eb="5">
      <t>メ</t>
    </rPh>
    <phoneticPr fontId="2"/>
  </si>
  <si>
    <t>２８か月目</t>
    <rPh sb="3" eb="4">
      <t>ゲツ</t>
    </rPh>
    <rPh sb="4" eb="5">
      <t>メ</t>
    </rPh>
    <phoneticPr fontId="2"/>
  </si>
  <si>
    <t>２９か月目</t>
    <rPh sb="3" eb="4">
      <t>ゲツ</t>
    </rPh>
    <rPh sb="4" eb="5">
      <t>メ</t>
    </rPh>
    <phoneticPr fontId="2"/>
  </si>
  <si>
    <t>３０か月目</t>
    <rPh sb="3" eb="4">
      <t>ゲツ</t>
    </rPh>
    <rPh sb="4" eb="5">
      <t>メ</t>
    </rPh>
    <phoneticPr fontId="2"/>
  </si>
  <si>
    <t>３１か月目</t>
    <rPh sb="3" eb="4">
      <t>ゲツ</t>
    </rPh>
    <rPh sb="4" eb="5">
      <t>メ</t>
    </rPh>
    <phoneticPr fontId="2"/>
  </si>
  <si>
    <t>３２か月目</t>
    <rPh sb="3" eb="4">
      <t>ゲツ</t>
    </rPh>
    <rPh sb="4" eb="5">
      <t>メ</t>
    </rPh>
    <phoneticPr fontId="2"/>
  </si>
  <si>
    <t>３３か月目</t>
    <rPh sb="3" eb="4">
      <t>ゲツ</t>
    </rPh>
    <rPh sb="4" eb="5">
      <t>メ</t>
    </rPh>
    <phoneticPr fontId="2"/>
  </si>
  <si>
    <t>３４か月目</t>
    <rPh sb="3" eb="4">
      <t>ゲツ</t>
    </rPh>
    <rPh sb="4" eb="5">
      <t>メ</t>
    </rPh>
    <phoneticPr fontId="2"/>
  </si>
  <si>
    <t>３５か月目</t>
    <rPh sb="3" eb="4">
      <t>ゲツ</t>
    </rPh>
    <rPh sb="4" eb="5">
      <t>メ</t>
    </rPh>
    <phoneticPr fontId="2"/>
  </si>
  <si>
    <t>３６か月目</t>
    <rPh sb="3" eb="4">
      <t>ゲツ</t>
    </rPh>
    <rPh sb="4" eb="5">
      <t>メ</t>
    </rPh>
    <phoneticPr fontId="2"/>
  </si>
  <si>
    <t>３７か月目</t>
    <rPh sb="3" eb="4">
      <t>ゲツ</t>
    </rPh>
    <rPh sb="4" eb="5">
      <t>メ</t>
    </rPh>
    <phoneticPr fontId="2"/>
  </si>
  <si>
    <t>３８か月目</t>
    <rPh sb="3" eb="4">
      <t>ゲツ</t>
    </rPh>
    <rPh sb="4" eb="5">
      <t>メ</t>
    </rPh>
    <phoneticPr fontId="2"/>
  </si>
  <si>
    <t>３９か月目</t>
    <rPh sb="3" eb="4">
      <t>ゲツ</t>
    </rPh>
    <rPh sb="4" eb="5">
      <t>メ</t>
    </rPh>
    <phoneticPr fontId="2"/>
  </si>
  <si>
    <t>４０か月目</t>
    <rPh sb="3" eb="4">
      <t>ゲツ</t>
    </rPh>
    <rPh sb="4" eb="5">
      <t>メ</t>
    </rPh>
    <phoneticPr fontId="2"/>
  </si>
  <si>
    <t>４１か月目</t>
    <rPh sb="3" eb="4">
      <t>ゲツ</t>
    </rPh>
    <rPh sb="4" eb="5">
      <t>メ</t>
    </rPh>
    <phoneticPr fontId="2"/>
  </si>
  <si>
    <t>４２か月目</t>
    <rPh sb="3" eb="4">
      <t>ゲツ</t>
    </rPh>
    <rPh sb="4" eb="5">
      <t>メ</t>
    </rPh>
    <phoneticPr fontId="2"/>
  </si>
  <si>
    <t>４３か月目</t>
    <rPh sb="3" eb="4">
      <t>ゲツ</t>
    </rPh>
    <rPh sb="4" eb="5">
      <t>メ</t>
    </rPh>
    <phoneticPr fontId="2"/>
  </si>
  <si>
    <t>４４か月目</t>
    <rPh sb="3" eb="4">
      <t>ゲツ</t>
    </rPh>
    <rPh sb="4" eb="5">
      <t>メ</t>
    </rPh>
    <phoneticPr fontId="2"/>
  </si>
  <si>
    <t>４５か月目</t>
    <rPh sb="3" eb="4">
      <t>ゲツ</t>
    </rPh>
    <rPh sb="4" eb="5">
      <t>メ</t>
    </rPh>
    <phoneticPr fontId="2"/>
  </si>
  <si>
    <t>４６か月目</t>
    <rPh sb="3" eb="4">
      <t>ゲツ</t>
    </rPh>
    <rPh sb="4" eb="5">
      <t>メ</t>
    </rPh>
    <phoneticPr fontId="2"/>
  </si>
  <si>
    <t>４７か月目</t>
    <rPh sb="3" eb="4">
      <t>ゲツ</t>
    </rPh>
    <rPh sb="4" eb="5">
      <t>メ</t>
    </rPh>
    <phoneticPr fontId="2"/>
  </si>
  <si>
    <t>４８か月目</t>
    <rPh sb="3" eb="4">
      <t>ゲツ</t>
    </rPh>
    <rPh sb="4" eb="5">
      <t>メ</t>
    </rPh>
    <phoneticPr fontId="2"/>
  </si>
  <si>
    <t>４９か月目</t>
    <rPh sb="3" eb="4">
      <t>ゲツ</t>
    </rPh>
    <rPh sb="4" eb="5">
      <t>メ</t>
    </rPh>
    <phoneticPr fontId="2"/>
  </si>
  <si>
    <t>５０か月目</t>
    <rPh sb="3" eb="4">
      <t>ゲツ</t>
    </rPh>
    <rPh sb="4" eb="5">
      <t>メ</t>
    </rPh>
    <phoneticPr fontId="2"/>
  </si>
  <si>
    <t>５１か月目</t>
    <rPh sb="3" eb="4">
      <t>ゲツ</t>
    </rPh>
    <rPh sb="4" eb="5">
      <t>メ</t>
    </rPh>
    <phoneticPr fontId="2"/>
  </si>
  <si>
    <t>５２か月目</t>
    <rPh sb="3" eb="4">
      <t>ゲツ</t>
    </rPh>
    <rPh sb="4" eb="5">
      <t>メ</t>
    </rPh>
    <phoneticPr fontId="2"/>
  </si>
  <si>
    <t>５３か月目</t>
    <rPh sb="3" eb="4">
      <t>ゲツ</t>
    </rPh>
    <rPh sb="4" eb="5">
      <t>メ</t>
    </rPh>
    <phoneticPr fontId="2"/>
  </si>
  <si>
    <t>５４か月目</t>
    <rPh sb="3" eb="4">
      <t>ゲツ</t>
    </rPh>
    <rPh sb="4" eb="5">
      <t>メ</t>
    </rPh>
    <phoneticPr fontId="2"/>
  </si>
  <si>
    <t>５５か月目</t>
    <rPh sb="3" eb="4">
      <t>ゲツ</t>
    </rPh>
    <rPh sb="4" eb="5">
      <t>メ</t>
    </rPh>
    <phoneticPr fontId="2"/>
  </si>
  <si>
    <t>５６か月目</t>
    <rPh sb="3" eb="4">
      <t>ゲツ</t>
    </rPh>
    <rPh sb="4" eb="5">
      <t>メ</t>
    </rPh>
    <phoneticPr fontId="2"/>
  </si>
  <si>
    <t>５７か月目</t>
    <rPh sb="3" eb="4">
      <t>ゲツ</t>
    </rPh>
    <rPh sb="4" eb="5">
      <t>メ</t>
    </rPh>
    <phoneticPr fontId="2"/>
  </si>
  <si>
    <t>５８か月目</t>
    <rPh sb="3" eb="4">
      <t>ゲツ</t>
    </rPh>
    <rPh sb="4" eb="5">
      <t>メ</t>
    </rPh>
    <phoneticPr fontId="2"/>
  </si>
  <si>
    <t>５９か月目</t>
    <rPh sb="3" eb="4">
      <t>ゲツ</t>
    </rPh>
    <rPh sb="4" eb="5">
      <t>メ</t>
    </rPh>
    <phoneticPr fontId="2"/>
  </si>
  <si>
    <t>６０か月目</t>
    <rPh sb="3" eb="4">
      <t>ゲツ</t>
    </rPh>
    <rPh sb="4" eb="5">
      <t>メ</t>
    </rPh>
    <phoneticPr fontId="2"/>
  </si>
  <si>
    <t>６１か月目</t>
    <rPh sb="3" eb="4">
      <t>ゲツ</t>
    </rPh>
    <rPh sb="4" eb="5">
      <t>メ</t>
    </rPh>
    <phoneticPr fontId="2"/>
  </si>
  <si>
    <t>６２か月目</t>
    <rPh sb="3" eb="4">
      <t>ゲツ</t>
    </rPh>
    <rPh sb="4" eb="5">
      <t>メ</t>
    </rPh>
    <phoneticPr fontId="2"/>
  </si>
  <si>
    <t>６３か月目</t>
    <rPh sb="3" eb="4">
      <t>ゲツ</t>
    </rPh>
    <rPh sb="4" eb="5">
      <t>メ</t>
    </rPh>
    <phoneticPr fontId="2"/>
  </si>
  <si>
    <t>６４か月目</t>
    <rPh sb="3" eb="4">
      <t>ゲツ</t>
    </rPh>
    <rPh sb="4" eb="5">
      <t>メ</t>
    </rPh>
    <phoneticPr fontId="2"/>
  </si>
  <si>
    <t>６５か月目</t>
    <rPh sb="3" eb="4">
      <t>ゲツ</t>
    </rPh>
    <rPh sb="4" eb="5">
      <t>メ</t>
    </rPh>
    <phoneticPr fontId="2"/>
  </si>
  <si>
    <t>６６か月目</t>
    <rPh sb="3" eb="4">
      <t>ゲツ</t>
    </rPh>
    <rPh sb="4" eb="5">
      <t>メ</t>
    </rPh>
    <phoneticPr fontId="2"/>
  </si>
  <si>
    <t>６７か月目</t>
    <rPh sb="3" eb="4">
      <t>ゲツ</t>
    </rPh>
    <rPh sb="4" eb="5">
      <t>メ</t>
    </rPh>
    <phoneticPr fontId="2"/>
  </si>
  <si>
    <t>６８か月目</t>
    <rPh sb="3" eb="4">
      <t>ゲツ</t>
    </rPh>
    <rPh sb="4" eb="5">
      <t>メ</t>
    </rPh>
    <phoneticPr fontId="2"/>
  </si>
  <si>
    <t>６９か月目</t>
    <rPh sb="3" eb="4">
      <t>ゲツ</t>
    </rPh>
    <rPh sb="4" eb="5">
      <t>メ</t>
    </rPh>
    <phoneticPr fontId="2"/>
  </si>
  <si>
    <t>７０か月目</t>
    <rPh sb="3" eb="4">
      <t>ゲツ</t>
    </rPh>
    <rPh sb="4" eb="5">
      <t>メ</t>
    </rPh>
    <phoneticPr fontId="2"/>
  </si>
  <si>
    <t>７１か月目</t>
    <rPh sb="3" eb="4">
      <t>ゲツ</t>
    </rPh>
    <rPh sb="4" eb="5">
      <t>メ</t>
    </rPh>
    <phoneticPr fontId="2"/>
  </si>
  <si>
    <t>７２か月目</t>
    <rPh sb="3" eb="4">
      <t>ゲツ</t>
    </rPh>
    <rPh sb="4" eb="5">
      <t>メ</t>
    </rPh>
    <phoneticPr fontId="2"/>
  </si>
  <si>
    <t>単価</t>
    <rPh sb="0" eb="2">
      <t>タンカ</t>
    </rPh>
    <phoneticPr fontId="2"/>
  </si>
  <si>
    <t>西暦の年月日</t>
    <rPh sb="0" eb="2">
      <t>セイレキ</t>
    </rPh>
    <rPh sb="3" eb="6">
      <t>ネンガッピ</t>
    </rPh>
    <phoneticPr fontId="2"/>
  </si>
  <si>
    <t>西暦の年月</t>
    <rPh sb="0" eb="2">
      <t>セイレキ</t>
    </rPh>
    <rPh sb="3" eb="5">
      <t>ネンゲツ</t>
    </rPh>
    <phoneticPr fontId="2"/>
  </si>
  <si>
    <t>和暦の年月</t>
    <rPh sb="0" eb="2">
      <t>ワレキ</t>
    </rPh>
    <rPh sb="3" eb="5">
      <t>ネンゲツ</t>
    </rPh>
    <phoneticPr fontId="2"/>
  </si>
  <si>
    <t>備考</t>
    <rPh sb="0" eb="2">
      <t>ビコウ</t>
    </rPh>
    <phoneticPr fontId="2"/>
  </si>
  <si>
    <t>運転手の福利厚生改善緊急支援事業　対象月数計算補助シート</t>
    <rPh sb="0" eb="3">
      <t>ウンテンシュ</t>
    </rPh>
    <rPh sb="4" eb="8">
      <t>フクリコウセイ</t>
    </rPh>
    <rPh sb="8" eb="10">
      <t>カイゼン</t>
    </rPh>
    <rPh sb="10" eb="12">
      <t>キンキュウ</t>
    </rPh>
    <rPh sb="12" eb="14">
      <t>シエン</t>
    </rPh>
    <rPh sb="14" eb="16">
      <t>ジギョウ</t>
    </rPh>
    <phoneticPr fontId="2"/>
  </si>
  <si>
    <t>雇用後月数</t>
    <rPh sb="0" eb="3">
      <t>コヨウゴ</t>
    </rPh>
    <rPh sb="3" eb="5">
      <t>ツキスウ</t>
    </rPh>
    <phoneticPr fontId="2"/>
  </si>
  <si>
    <t>雇用後７年目を迎える日が属する月</t>
    <rPh sb="0" eb="3">
      <t>コヨウゴ</t>
    </rPh>
    <rPh sb="4" eb="6">
      <t>ネンメ</t>
    </rPh>
    <rPh sb="7" eb="8">
      <t>ムカ</t>
    </rPh>
    <rPh sb="10" eb="11">
      <t>ヒ</t>
    </rPh>
    <rPh sb="12" eb="13">
      <t>ゾク</t>
    </rPh>
    <rPh sb="15" eb="16">
      <t>ツキ</t>
    </rPh>
    <phoneticPr fontId="2"/>
  </si>
  <si>
    <t>雇用後７年目を迎える日が属する月の前月</t>
    <rPh sb="0" eb="3">
      <t>コヨウゴ</t>
    </rPh>
    <rPh sb="4" eb="6">
      <t>ネンメ</t>
    </rPh>
    <rPh sb="7" eb="8">
      <t>ムカ</t>
    </rPh>
    <rPh sb="10" eb="11">
      <t>ヒ</t>
    </rPh>
    <rPh sb="12" eb="13">
      <t>ゾク</t>
    </rPh>
    <rPh sb="15" eb="16">
      <t>ツキ</t>
    </rPh>
    <rPh sb="17" eb="19">
      <t>ゼンゲツ</t>
    </rPh>
    <phoneticPr fontId="2"/>
  </si>
  <si>
    <t>雇用した日（R7.4.1以降）が属する月</t>
    <rPh sb="0" eb="2">
      <t>コヨウ</t>
    </rPh>
    <rPh sb="4" eb="5">
      <t>ヒ</t>
    </rPh>
    <rPh sb="16" eb="17">
      <t>ゾク</t>
    </rPh>
    <rPh sb="19" eb="20">
      <t>ツキ</t>
    </rPh>
    <phoneticPr fontId="2"/>
  </si>
  <si>
    <t>区分</t>
    <rPh sb="0" eb="2">
      <t>クブン</t>
    </rPh>
    <phoneticPr fontId="2"/>
  </si>
  <si>
    <t>⑴運転手を
　雇用した日</t>
    <rPh sb="1" eb="4">
      <t>ウンテンシュ</t>
    </rPh>
    <rPh sb="7" eb="9">
      <t>コヨウ</t>
    </rPh>
    <rPh sb="11" eb="12">
      <t>ヒ</t>
    </rPh>
    <phoneticPr fontId="2"/>
  </si>
  <si>
    <t>⑵支援金の
　支給開始日</t>
    <rPh sb="1" eb="4">
      <t>シエンキン</t>
    </rPh>
    <rPh sb="7" eb="9">
      <t>シキュウ</t>
    </rPh>
    <rPh sb="9" eb="11">
      <t>カイシ</t>
    </rPh>
    <rPh sb="11" eb="12">
      <t>ヒ</t>
    </rPh>
    <phoneticPr fontId="2"/>
  </si>
  <si>
    <t>⑶雇用後７年目を迎える日</t>
    <rPh sb="1" eb="4">
      <t>コヨウゴ</t>
    </rPh>
    <rPh sb="5" eb="7">
      <t>ネンメ</t>
    </rPh>
    <rPh sb="8" eb="9">
      <t>ムカ</t>
    </rPh>
    <rPh sb="11" eb="12">
      <t>ヒ</t>
    </rPh>
    <phoneticPr fontId="2"/>
  </si>
  <si>
    <t>⑶支援金
　支給終了月</t>
    <rPh sb="1" eb="4">
      <t>シエンキン</t>
    </rPh>
    <rPh sb="6" eb="8">
      <t>シキュウ</t>
    </rPh>
    <rPh sb="8" eb="10">
      <t>シュウリョウ</t>
    </rPh>
    <rPh sb="10" eb="11">
      <t>ツキ</t>
    </rPh>
    <phoneticPr fontId="2"/>
  </si>
  <si>
    <t>着色セルに年月日を入力</t>
    <rPh sb="0" eb="2">
      <t>チャクショク</t>
    </rPh>
    <rPh sb="5" eb="8">
      <t>ネンガッピ</t>
    </rPh>
    <rPh sb="9" eb="11">
      <t>ニュウリョク</t>
    </rPh>
    <phoneticPr fontId="2"/>
  </si>
  <si>
    <t>支給を開始する日が属する月</t>
    <rPh sb="0" eb="2">
      <t>シキュウ</t>
    </rPh>
    <rPh sb="3" eb="5">
      <t>カイシ</t>
    </rPh>
    <rPh sb="7" eb="8">
      <t>ヒ</t>
    </rPh>
    <rPh sb="9" eb="10">
      <t>ゾク</t>
    </rPh>
    <rPh sb="12" eb="13">
      <t>ツキ</t>
    </rPh>
    <phoneticPr fontId="2"/>
  </si>
  <si>
    <t>運転手の福利厚生改善緊急支援事業　対象月数計算補助シート①</t>
    <rPh sb="0" eb="3">
      <t>ウンテンシュ</t>
    </rPh>
    <rPh sb="4" eb="8">
      <t>フクリコウセイ</t>
    </rPh>
    <rPh sb="8" eb="10">
      <t>カイゼン</t>
    </rPh>
    <rPh sb="10" eb="12">
      <t>キンキュウ</t>
    </rPh>
    <rPh sb="12" eb="14">
      <t>シエン</t>
    </rPh>
    <rPh sb="14" eb="16">
      <t>ジギョウ</t>
    </rPh>
    <phoneticPr fontId="2"/>
  </si>
  <si>
    <t>年度</t>
    <rPh sb="0" eb="2">
      <t>ネンド</t>
    </rPh>
    <phoneticPr fontId="2"/>
  </si>
  <si>
    <t>対象期間</t>
    <rPh sb="0" eb="2">
      <t>タイショウ</t>
    </rPh>
    <rPh sb="2" eb="4">
      <t>キカン</t>
    </rPh>
    <phoneticPr fontId="2"/>
  </si>
  <si>
    <t>月数</t>
    <rPh sb="0" eb="2">
      <t>ツキスウ</t>
    </rPh>
    <phoneticPr fontId="2"/>
  </si>
  <si>
    <t>単価
（月額）</t>
    <rPh sb="0" eb="2">
      <t>タンカ</t>
    </rPh>
    <rPh sb="4" eb="6">
      <t>ゲツガク</t>
    </rPh>
    <phoneticPr fontId="2"/>
  </si>
  <si>
    <t>支給額
（合計）</t>
    <rPh sb="0" eb="3">
      <t>シキュウガク</t>
    </rPh>
    <rPh sb="5" eb="7">
      <t>ゴウケイ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</si>
  <si>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</si>
  <si>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</si>
  <si>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～</t>
    <phoneticPr fontId="2"/>
  </si>
  <si>
    <t>令和</t>
    <rPh sb="0" eb="2">
      <t>レイワ</t>
    </rPh>
    <phoneticPr fontId="2"/>
  </si>
  <si>
    <t>年度分</t>
    <rPh sb="0" eb="3">
      <t>ネンドブン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</si>
  <si>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</si>
  <si>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</si>
  <si>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か月分</t>
    <rPh sb="1" eb="2">
      <t>ゲツ</t>
    </rPh>
    <rPh sb="2" eb="3">
      <t>ブン</t>
    </rPh>
    <phoneticPr fontId="2"/>
  </si>
  <si>
    <t>運転手の福利厚生改善緊急支援事業　対象月数計算補助シート②</t>
    <rPh sb="0" eb="3">
      <t>ウンテンシュ</t>
    </rPh>
    <rPh sb="4" eb="8">
      <t>フクリコウセイ</t>
    </rPh>
    <rPh sb="8" eb="10">
      <t>カイゼン</t>
    </rPh>
    <rPh sb="10" eb="12">
      <t>キンキュウ</t>
    </rPh>
    <rPh sb="12" eb="14">
      <t>シエン</t>
    </rPh>
    <rPh sb="14" eb="16">
      <t>ジギョウ</t>
    </rPh>
    <phoneticPr fontId="2"/>
  </si>
  <si>
    <t>着色セルに数字を入力（シート①を参考に入力）</t>
    <rPh sb="0" eb="2">
      <t>チャクショク</t>
    </rPh>
    <rPh sb="5" eb="7">
      <t>スウジ</t>
    </rPh>
    <rPh sb="8" eb="10">
      <t>ニュウリョク</t>
    </rPh>
    <rPh sb="16" eb="18">
      <t>サンコウ</t>
    </rPh>
    <rPh sb="19" eb="21">
      <t>ニュウリョク</t>
    </rPh>
    <phoneticPr fontId="2"/>
  </si>
  <si>
    <t>着色セル以降が支援金の対象</t>
    <rPh sb="0" eb="2">
      <t>チャクショク</t>
    </rPh>
    <rPh sb="4" eb="6">
      <t>イコウ</t>
    </rPh>
    <rPh sb="7" eb="10">
      <t>シエンキン</t>
    </rPh>
    <rPh sb="11" eb="13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</si>
</sst>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;@"/>
    <numFmt numFmtId="177" formatCode="yyyy/m"/>
    <numFmt numFmtId="178" formatCode="#,##0&quot;円&quot;;&quot;▲ &quot;#,##0&quot;円&quot;"/>
    <numFmt numFmtId="179" formatCode="#,##0;&quot;▲ &quot;#,##0"/>
  </numFmts>
  <fonts count="10"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7" fontId="0" fillId="3" borderId="1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vertical="center" shrinkToFit="1"/>
    </xf>
    <xf numFmtId="177" fontId="0" fillId="0" borderId="2" xfId="0" applyNumberFormat="1" applyBorder="1" applyAlignment="1">
      <alignment horizontal="right" vertical="center" shrinkToFit="1"/>
    </xf>
    <xf numFmtId="176" fontId="0" fillId="2" borderId="4" xfId="0" applyNumberFormat="1" applyFill="1" applyBorder="1" applyAlignment="1">
      <alignment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1" fillId="0" borderId="4" xfId="0" applyNumberFormat="1" applyFont="1" applyBorder="1" applyAlignment="1">
      <alignment horizontal="right" vertical="center" shrinkToFit="1"/>
    </xf>
    <xf numFmtId="176" fontId="0" fillId="0" borderId="6" xfId="0" applyNumberFormat="1" applyFill="1" applyBorder="1" applyAlignment="1">
      <alignment vertical="center" shrinkToFit="1"/>
    </xf>
    <xf numFmtId="177" fontId="0" fillId="0" borderId="6" xfId="0" applyNumberFormat="1" applyBorder="1" applyAlignment="1">
      <alignment horizontal="right" vertical="center" shrinkToFit="1"/>
    </xf>
    <xf numFmtId="176" fontId="0" fillId="0" borderId="7" xfId="0" applyNumberFormat="1" applyFill="1" applyBorder="1" applyAlignment="1">
      <alignment vertical="center" shrinkToFit="1"/>
    </xf>
    <xf numFmtId="178" fontId="0" fillId="3" borderId="1" xfId="0" applyNumberForma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vertical="center" shrinkToFi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76" fontId="0" fillId="0" borderId="0" xfId="0" applyNumberFormat="1" applyAlignment="1">
      <alignment vertical="center"/>
    </xf>
    <xf numFmtId="0" fontId="0" fillId="4" borderId="1" xfId="0" applyFill="1" applyBorder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178" fontId="0" fillId="0" borderId="0" xfId="0" applyNumberFormat="1" applyAlignment="1">
      <alignment horizontal="right" vertical="center"/>
    </xf>
    <xf numFmtId="178" fontId="7" fillId="3" borderId="2" xfId="0" applyNumberFormat="1" applyFont="1" applyFill="1" applyBorder="1" applyAlignment="1">
      <alignment horizontal="center" vertical="center" wrapText="1"/>
    </xf>
    <xf numFmtId="178" fontId="0" fillId="0" borderId="14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30" xfId="0" applyNumberFormat="1" applyBorder="1">
      <alignment vertical="center"/>
    </xf>
    <xf numFmtId="0" fontId="0" fillId="0" borderId="0" xfId="0" applyFill="1">
      <alignment vertical="center"/>
    </xf>
    <xf numFmtId="179" fontId="0" fillId="0" borderId="0" xfId="0" applyNumberFormat="1">
      <alignment vertical="center"/>
    </xf>
    <xf numFmtId="179" fontId="3" fillId="0" borderId="0" xfId="0" applyNumberFormat="1" applyFont="1" applyAlignment="1">
      <alignment vertical="center"/>
    </xf>
    <xf numFmtId="179" fontId="0" fillId="0" borderId="0" xfId="0" applyNumberForma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0" fillId="0" borderId="31" xfId="0" applyNumberFormat="1" applyFill="1" applyBorder="1" applyAlignment="1">
      <alignment horizontal="center" vertical="center" shrinkToFit="1"/>
    </xf>
    <xf numFmtId="179" fontId="0" fillId="2" borderId="34" xfId="0" applyNumberFormat="1" applyFill="1" applyBorder="1" applyAlignment="1">
      <alignment horizontal="center" vertical="center" shrinkToFit="1"/>
    </xf>
    <xf numFmtId="179" fontId="0" fillId="0" borderId="34" xfId="0" applyNumberFormat="1" applyFill="1" applyBorder="1" applyAlignment="1">
      <alignment horizontal="center" vertical="center" shrinkToFit="1"/>
    </xf>
    <xf numFmtId="179" fontId="0" fillId="2" borderId="31" xfId="0" applyNumberFormat="1" applyFill="1" applyBorder="1" applyAlignment="1">
      <alignment horizontal="center" vertical="center" shrinkToFit="1"/>
    </xf>
    <xf numFmtId="179" fontId="0" fillId="0" borderId="20" xfId="0" applyNumberFormat="1" applyFill="1" applyBorder="1" applyAlignment="1">
      <alignment horizontal="center" vertical="center" shrinkToFit="1"/>
    </xf>
    <xf numFmtId="178" fontId="0" fillId="0" borderId="13" xfId="0" applyNumberFormat="1" applyBorder="1" applyAlignment="1">
      <alignment vertical="center" shrinkToFit="1"/>
    </xf>
    <xf numFmtId="179" fontId="0" fillId="0" borderId="8" xfId="0" applyNumberFormat="1" applyFill="1" applyBorder="1" applyAlignment="1">
      <alignment horizontal="center" vertical="center" shrinkToFit="1"/>
    </xf>
    <xf numFmtId="179" fontId="0" fillId="2" borderId="9" xfId="0" applyNumberFormat="1" applyFill="1" applyBorder="1" applyAlignment="1">
      <alignment horizontal="center" vertical="center" shrinkToFit="1"/>
    </xf>
    <xf numFmtId="179" fontId="0" fillId="0" borderId="9" xfId="0" applyNumberFormat="1" applyFill="1" applyBorder="1" applyAlignment="1">
      <alignment horizontal="center" vertical="center" shrinkToFit="1"/>
    </xf>
    <xf numFmtId="179" fontId="0" fillId="2" borderId="8" xfId="0" applyNumberFormat="1" applyFill="1" applyBorder="1" applyAlignment="1">
      <alignment horizontal="center" vertical="center" shrinkToFit="1"/>
    </xf>
    <xf numFmtId="179" fontId="0" fillId="0" borderId="10" xfId="0" applyNumberFormat="1" applyFill="1" applyBorder="1" applyAlignment="1">
      <alignment horizontal="center" vertical="center" shrinkToFit="1"/>
    </xf>
    <xf numFmtId="179" fontId="0" fillId="0" borderId="32" xfId="0" applyNumberFormat="1" applyFill="1" applyBorder="1" applyAlignment="1">
      <alignment horizontal="center" vertical="center" shrinkToFit="1"/>
    </xf>
    <xf numFmtId="179" fontId="0" fillId="2" borderId="33" xfId="0" applyNumberFormat="1" applyFill="1" applyBorder="1" applyAlignment="1">
      <alignment horizontal="center" vertical="center" shrinkToFit="1"/>
    </xf>
    <xf numFmtId="179" fontId="0" fillId="0" borderId="33" xfId="0" applyNumberFormat="1" applyFill="1" applyBorder="1" applyAlignment="1">
      <alignment horizontal="center" vertical="center" shrinkToFit="1"/>
    </xf>
    <xf numFmtId="179" fontId="0" fillId="2" borderId="32" xfId="0" applyNumberFormat="1" applyFill="1" applyBorder="1" applyAlignment="1">
      <alignment horizontal="center" vertical="center" shrinkToFit="1"/>
    </xf>
    <xf numFmtId="179" fontId="0" fillId="0" borderId="21" xfId="0" applyNumberFormat="1" applyFill="1" applyBorder="1" applyAlignment="1">
      <alignment horizontal="center" vertical="center" shrinkToFit="1"/>
    </xf>
    <xf numFmtId="178" fontId="0" fillId="0" borderId="12" xfId="0" applyNumberFormat="1" applyBorder="1" applyAlignment="1">
      <alignment vertical="center" shrinkToFit="1"/>
    </xf>
    <xf numFmtId="178" fontId="7" fillId="3" borderId="2" xfId="0" applyNumberFormat="1" applyFont="1" applyFill="1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vertical="center" shrinkToFit="1"/>
    </xf>
    <xf numFmtId="177" fontId="0" fillId="0" borderId="2" xfId="0" applyNumberFormat="1" applyFill="1" applyBorder="1" applyAlignment="1">
      <alignment horizontal="righ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79" fontId="0" fillId="0" borderId="39" xfId="0" applyNumberFormat="1" applyBorder="1" applyAlignment="1">
      <alignment horizontal="center" vertical="center" shrinkToFit="1"/>
    </xf>
    <xf numFmtId="179" fontId="0" fillId="0" borderId="41" xfId="0" applyNumberFormat="1" applyBorder="1" applyAlignment="1">
      <alignment horizontal="center" vertical="center" shrinkToFit="1"/>
    </xf>
    <xf numFmtId="178" fontId="0" fillId="0" borderId="42" xfId="0" applyNumberFormat="1" applyBorder="1">
      <alignment vertical="center"/>
    </xf>
    <xf numFmtId="179" fontId="0" fillId="0" borderId="46" xfId="0" applyNumberFormat="1" applyBorder="1" applyAlignment="1">
      <alignment horizontal="center" vertical="center" shrinkToFit="1"/>
    </xf>
    <xf numFmtId="0" fontId="0" fillId="0" borderId="4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178" fontId="0" fillId="0" borderId="5" xfId="0" applyNumberFormat="1" applyBorder="1">
      <alignment vertical="center"/>
    </xf>
    <xf numFmtId="176" fontId="0" fillId="0" borderId="47" xfId="0" applyNumberFormat="1" applyBorder="1" applyAlignment="1">
      <alignment horizontal="center" vertical="center"/>
    </xf>
    <xf numFmtId="177" fontId="0" fillId="0" borderId="13" xfId="0" applyNumberFormat="1" applyFill="1" applyBorder="1" applyAlignment="1">
      <alignment horizontal="right" vertical="center" shrinkToFit="1"/>
    </xf>
    <xf numFmtId="177" fontId="0" fillId="0" borderId="48" xfId="0" applyNumberFormat="1" applyBorder="1" applyAlignment="1">
      <alignment horizontal="right" vertical="center" shrinkToFit="1"/>
    </xf>
    <xf numFmtId="176" fontId="0" fillId="0" borderId="49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right" vertical="center" shrinkToFit="1"/>
    </xf>
    <xf numFmtId="176" fontId="0" fillId="0" borderId="50" xfId="0" applyNumberFormat="1" applyBorder="1" applyAlignment="1">
      <alignment horizontal="center" vertical="center"/>
    </xf>
    <xf numFmtId="178" fontId="0" fillId="0" borderId="51" xfId="0" applyNumberFormat="1" applyBorder="1" applyAlignment="1">
      <alignment vertical="center" shrinkToFit="1"/>
    </xf>
    <xf numFmtId="177" fontId="0" fillId="0" borderId="51" xfId="0" applyNumberFormat="1" applyFill="1" applyBorder="1" applyAlignment="1">
      <alignment horizontal="right" vertical="center" shrinkToFit="1"/>
    </xf>
    <xf numFmtId="177" fontId="0" fillId="0" borderId="52" xfId="0" applyNumberFormat="1" applyBorder="1" applyAlignment="1">
      <alignment horizontal="right" vertical="center" shrinkToFit="1"/>
    </xf>
    <xf numFmtId="177" fontId="1" fillId="0" borderId="4" xfId="0" applyNumberFormat="1" applyFont="1" applyBorder="1" applyAlignment="1">
      <alignment horizontal="left" vertical="center"/>
    </xf>
    <xf numFmtId="177" fontId="1" fillId="0" borderId="5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0" fillId="3" borderId="8" xfId="0" applyNumberFormat="1" applyFill="1" applyBorder="1" applyAlignment="1">
      <alignment horizontal="center" vertical="center"/>
    </xf>
    <xf numFmtId="178" fontId="0" fillId="3" borderId="9" xfId="0" applyNumberFormat="1" applyFill="1" applyBorder="1" applyAlignment="1">
      <alignment horizontal="center" vertical="center"/>
    </xf>
    <xf numFmtId="178" fontId="0" fillId="3" borderId="10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left" vertical="center" wrapText="1"/>
    </xf>
    <xf numFmtId="177" fontId="0" fillId="0" borderId="6" xfId="0" applyNumberFormat="1" applyBorder="1" applyAlignment="1">
      <alignment horizontal="left" vertical="center"/>
    </xf>
    <xf numFmtId="0" fontId="0" fillId="0" borderId="23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179" fontId="7" fillId="3" borderId="19" xfId="0" applyNumberFormat="1" applyFont="1" applyFill="1" applyBorder="1" applyAlignment="1">
      <alignment horizontal="center" vertical="center" shrinkToFit="1"/>
    </xf>
    <xf numFmtId="179" fontId="7" fillId="3" borderId="11" xfId="0" applyNumberFormat="1" applyFont="1" applyFill="1" applyBorder="1" applyAlignment="1">
      <alignment horizontal="center" vertical="center" shrinkToFit="1"/>
    </xf>
    <xf numFmtId="179" fontId="7" fillId="3" borderId="38" xfId="0" applyNumberFormat="1" applyFont="1" applyFill="1" applyBorder="1" applyAlignment="1">
      <alignment horizontal="center" vertical="center" shrinkToFit="1"/>
    </xf>
    <xf numFmtId="179" fontId="7" fillId="3" borderId="17" xfId="0" applyNumberFormat="1" applyFont="1" applyFill="1" applyBorder="1" applyAlignment="1">
      <alignment horizontal="center" vertical="center" shrinkToFit="1"/>
    </xf>
    <xf numFmtId="179" fontId="7" fillId="3" borderId="18" xfId="0" applyNumberFormat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I49"/>
  <sheetViews>
    <sheetView tabSelected="1" workbookViewId="0">
      <selection sqref="A1:I1"/>
    </sheetView>
  </sheetViews>
  <sheetFormatPr defaultRowHeight="20" customHeight="1"/>
  <cols>
    <col min="1" max="1" width="11.58203125" customWidth="1"/>
    <col min="2" max="2" width="11.58203125" style="8" customWidth="1"/>
    <col min="3" max="4" width="11.58203125" style="9" customWidth="1"/>
    <col min="5" max="5" width="1.58203125" style="1" customWidth="1"/>
    <col min="6" max="6" width="11.58203125" customWidth="1"/>
    <col min="7" max="9" width="11.58203125" style="24" customWidth="1"/>
  </cols>
  <sheetData>
    <row r="1" spans="1:9" ht="30" customHeight="1">
      <c r="A1" s="87" t="s">
        <v>89</v>
      </c>
      <c r="B1" s="88"/>
      <c r="C1" s="88"/>
      <c r="D1" s="88"/>
      <c r="E1" s="88"/>
      <c r="F1" s="88"/>
      <c r="G1" s="88"/>
      <c r="H1" s="88"/>
      <c r="I1" s="88"/>
    </row>
    <row r="2" spans="1:9" ht="5" customHeight="1"/>
    <row r="3" spans="1:9" ht="20" customHeight="1">
      <c r="A3" s="5"/>
      <c r="B3" s="29" t="s">
        <v>87</v>
      </c>
    </row>
    <row r="4" spans="1:9" ht="5" customHeight="1"/>
    <row r="5" spans="1:9" ht="20" customHeight="1">
      <c r="A5" s="7" t="s">
        <v>82</v>
      </c>
      <c r="B5" s="10" t="s">
        <v>73</v>
      </c>
      <c r="C5" s="11" t="s">
        <v>74</v>
      </c>
      <c r="D5" s="11" t="s">
        <v>75</v>
      </c>
      <c r="E5" s="89" t="s">
        <v>76</v>
      </c>
      <c r="F5" s="90"/>
      <c r="G5" s="90"/>
      <c r="H5" s="90"/>
      <c r="I5" s="91"/>
    </row>
    <row r="6" spans="1:9" ht="30" customHeight="1" thickBot="1">
      <c r="A6" s="26" t="s">
        <v>83</v>
      </c>
      <c r="B6" s="12">
        <v>45748</v>
      </c>
      <c r="C6" s="13" t="str">
        <f>TEXT(B6,"yyyy/m")</f>
        <v>2025/4</v>
      </c>
      <c r="D6" s="13" t="str">
        <f>TEXT(C6,"ggge年m月")</f>
        <v>令和7年4月</v>
      </c>
      <c r="E6" s="92" t="s">
        <v>81</v>
      </c>
      <c r="F6" s="92"/>
      <c r="G6" s="92"/>
      <c r="H6" s="92"/>
      <c r="I6" s="92"/>
    </row>
    <row r="7" spans="1:9" ht="30" customHeight="1" thickBot="1">
      <c r="A7" s="27" t="s">
        <v>84</v>
      </c>
      <c r="B7" s="14">
        <v>45748</v>
      </c>
      <c r="C7" s="15" t="str">
        <f t="shared" ref="C7:C8" si="0">TEXT(B7,"yyyy/m")</f>
        <v>2025/4</v>
      </c>
      <c r="D7" s="16" t="str">
        <f t="shared" ref="D7:D9" si="1">TEXT(C7,"ggge年m月")</f>
        <v>令和7年4月</v>
      </c>
      <c r="E7" s="85" t="s">
        <v>88</v>
      </c>
      <c r="F7" s="85"/>
      <c r="G7" s="85"/>
      <c r="H7" s="85"/>
      <c r="I7" s="86"/>
    </row>
    <row r="8" spans="1:9" ht="30" customHeight="1" thickBot="1">
      <c r="A8" s="28" t="s">
        <v>85</v>
      </c>
      <c r="B8" s="17">
        <f>EDATE(B6,72)</f>
        <v>47939</v>
      </c>
      <c r="C8" s="18" t="str">
        <f t="shared" si="0"/>
        <v>2031/4</v>
      </c>
      <c r="D8" s="18" t="str">
        <f t="shared" si="1"/>
        <v>令和13年4月</v>
      </c>
      <c r="E8" s="93" t="s">
        <v>79</v>
      </c>
      <c r="F8" s="93"/>
      <c r="G8" s="93"/>
      <c r="H8" s="93"/>
      <c r="I8" s="93"/>
    </row>
    <row r="9" spans="1:9" ht="30" customHeight="1" thickBot="1">
      <c r="A9" s="27" t="s">
        <v>86</v>
      </c>
      <c r="B9" s="19"/>
      <c r="C9" s="15">
        <f>TEXT(C8,"yyyy/m")-1</f>
        <v>47938</v>
      </c>
      <c r="D9" s="16" t="str">
        <f t="shared" si="1"/>
        <v>令和13年3月</v>
      </c>
      <c r="E9" s="85" t="s">
        <v>80</v>
      </c>
      <c r="F9" s="85"/>
      <c r="G9" s="85"/>
      <c r="H9" s="85"/>
      <c r="I9" s="86"/>
    </row>
    <row r="10" spans="1:9" ht="5" customHeight="1"/>
    <row r="11" spans="1:9" ht="20" customHeight="1">
      <c r="A11" s="30"/>
      <c r="B11" s="29" t="s">
        <v>105</v>
      </c>
    </row>
    <row r="12" spans="1:9" ht="5" customHeight="1"/>
    <row r="13" spans="1:9" s="6" customFormat="1" ht="20" customHeight="1">
      <c r="A13" s="4" t="s">
        <v>78</v>
      </c>
      <c r="B13" s="20" t="s">
        <v>72</v>
      </c>
      <c r="C13" s="11" t="s">
        <v>74</v>
      </c>
      <c r="D13" s="11" t="s">
        <v>75</v>
      </c>
      <c r="E13" s="2"/>
      <c r="F13" s="7" t="s">
        <v>78</v>
      </c>
      <c r="G13" s="25" t="s">
        <v>72</v>
      </c>
      <c r="H13" s="25" t="s">
        <v>74</v>
      </c>
      <c r="I13" s="25" t="s">
        <v>75</v>
      </c>
    </row>
    <row r="14" spans="1:9" ht="17" customHeight="1">
      <c r="A14" s="3" t="s">
        <v>0</v>
      </c>
      <c r="B14" s="21">
        <v>30000</v>
      </c>
      <c r="C14" s="22" t="str">
        <f>C6</f>
        <v>2025/4</v>
      </c>
      <c r="D14" s="23" t="str">
        <f>TEXT(C14,"ggge年m月")</f>
        <v>令和7年4月</v>
      </c>
      <c r="F14" s="3" t="s">
        <v>36</v>
      </c>
      <c r="G14" s="21">
        <v>20000</v>
      </c>
      <c r="H14" s="23">
        <f>EDATE(C49,1)</f>
        <v>46844</v>
      </c>
      <c r="I14" s="22" t="str">
        <f t="shared" ref="I14:I49" si="2">TEXT(H14,"ggge年m月")</f>
        <v>令和10年4月</v>
      </c>
    </row>
    <row r="15" spans="1:9" ht="17" customHeight="1">
      <c r="A15" s="3" t="s">
        <v>1</v>
      </c>
      <c r="B15" s="21">
        <v>30000</v>
      </c>
      <c r="C15" s="23">
        <f>EDATE(C14,1)</f>
        <v>45778</v>
      </c>
      <c r="D15" s="22" t="str">
        <f t="shared" ref="D15:D49" si="3">TEXT(C15,"ggge年m月")</f>
        <v>令和7年5月</v>
      </c>
      <c r="F15" s="3" t="s">
        <v>37</v>
      </c>
      <c r="G15" s="21">
        <v>20000</v>
      </c>
      <c r="H15" s="23">
        <f t="shared" ref="H15:H49" si="4">EDATE(H14,1)</f>
        <v>46874</v>
      </c>
      <c r="I15" s="22" t="str">
        <f t="shared" si="2"/>
        <v>令和10年5月</v>
      </c>
    </row>
    <row r="16" spans="1:9" ht="17" customHeight="1">
      <c r="A16" s="3" t="s">
        <v>2</v>
      </c>
      <c r="B16" s="21">
        <v>30000</v>
      </c>
      <c r="C16" s="23">
        <f t="shared" ref="C16:C49" si="5">EDATE(C15,1)</f>
        <v>45809</v>
      </c>
      <c r="D16" s="22" t="str">
        <f t="shared" si="3"/>
        <v>令和7年6月</v>
      </c>
      <c r="F16" s="3" t="s">
        <v>38</v>
      </c>
      <c r="G16" s="21">
        <v>20000</v>
      </c>
      <c r="H16" s="23">
        <f t="shared" si="4"/>
        <v>46905</v>
      </c>
      <c r="I16" s="22" t="str">
        <f t="shared" si="2"/>
        <v>令和10年6月</v>
      </c>
    </row>
    <row r="17" spans="1:9" ht="17" customHeight="1">
      <c r="A17" s="3" t="s">
        <v>3</v>
      </c>
      <c r="B17" s="21">
        <v>30000</v>
      </c>
      <c r="C17" s="23">
        <f>EDATE(C16,1)</f>
        <v>45839</v>
      </c>
      <c r="D17" s="22" t="str">
        <f t="shared" si="3"/>
        <v>令和7年7月</v>
      </c>
      <c r="F17" s="3" t="s">
        <v>39</v>
      </c>
      <c r="G17" s="21">
        <v>20000</v>
      </c>
      <c r="H17" s="23">
        <f t="shared" si="4"/>
        <v>46935</v>
      </c>
      <c r="I17" s="22" t="str">
        <f t="shared" si="2"/>
        <v>令和10年7月</v>
      </c>
    </row>
    <row r="18" spans="1:9" ht="17" customHeight="1">
      <c r="A18" s="3" t="s">
        <v>4</v>
      </c>
      <c r="B18" s="21">
        <v>30000</v>
      </c>
      <c r="C18" s="23">
        <f t="shared" ref="C18" si="6">EDATE(C17,1)</f>
        <v>45870</v>
      </c>
      <c r="D18" s="22" t="str">
        <f t="shared" si="3"/>
        <v>令和7年8月</v>
      </c>
      <c r="F18" s="3" t="s">
        <v>40</v>
      </c>
      <c r="G18" s="21">
        <v>20000</v>
      </c>
      <c r="H18" s="23">
        <f>EDATE(H17,1)</f>
        <v>46966</v>
      </c>
      <c r="I18" s="22" t="str">
        <f t="shared" si="2"/>
        <v>令和10年8月</v>
      </c>
    </row>
    <row r="19" spans="1:9" ht="17" customHeight="1">
      <c r="A19" s="3" t="s">
        <v>5</v>
      </c>
      <c r="B19" s="21">
        <v>30000</v>
      </c>
      <c r="C19" s="23">
        <f t="shared" si="5"/>
        <v>45901</v>
      </c>
      <c r="D19" s="22" t="str">
        <f t="shared" si="3"/>
        <v>令和7年9月</v>
      </c>
      <c r="F19" s="3" t="s">
        <v>41</v>
      </c>
      <c r="G19" s="21">
        <v>20000</v>
      </c>
      <c r="H19" s="23">
        <f t="shared" si="4"/>
        <v>46997</v>
      </c>
      <c r="I19" s="22" t="str">
        <f t="shared" si="2"/>
        <v>令和10年9月</v>
      </c>
    </row>
    <row r="20" spans="1:9" ht="17" customHeight="1">
      <c r="A20" s="3" t="s">
        <v>6</v>
      </c>
      <c r="B20" s="21">
        <v>30000</v>
      </c>
      <c r="C20" s="23">
        <f t="shared" si="5"/>
        <v>45931</v>
      </c>
      <c r="D20" s="22" t="str">
        <f t="shared" si="3"/>
        <v>令和7年10月</v>
      </c>
      <c r="F20" s="3" t="s">
        <v>42</v>
      </c>
      <c r="G20" s="21">
        <v>20000</v>
      </c>
      <c r="H20" s="23">
        <f t="shared" si="4"/>
        <v>47027</v>
      </c>
      <c r="I20" s="22" t="str">
        <f t="shared" si="2"/>
        <v>令和10年10月</v>
      </c>
    </row>
    <row r="21" spans="1:9" ht="17" customHeight="1">
      <c r="A21" s="3" t="s">
        <v>7</v>
      </c>
      <c r="B21" s="21">
        <v>30000</v>
      </c>
      <c r="C21" s="23">
        <f t="shared" si="5"/>
        <v>45962</v>
      </c>
      <c r="D21" s="22" t="str">
        <f t="shared" si="3"/>
        <v>令和7年11月</v>
      </c>
      <c r="F21" s="3" t="s">
        <v>43</v>
      </c>
      <c r="G21" s="21">
        <v>20000</v>
      </c>
      <c r="H21" s="23">
        <f t="shared" si="4"/>
        <v>47058</v>
      </c>
      <c r="I21" s="22" t="str">
        <f t="shared" si="2"/>
        <v>令和10年11月</v>
      </c>
    </row>
    <row r="22" spans="1:9" ht="17" customHeight="1">
      <c r="A22" s="3" t="s">
        <v>8</v>
      </c>
      <c r="B22" s="21">
        <v>30000</v>
      </c>
      <c r="C22" s="23">
        <f t="shared" si="5"/>
        <v>45992</v>
      </c>
      <c r="D22" s="22" t="str">
        <f t="shared" si="3"/>
        <v>令和7年12月</v>
      </c>
      <c r="F22" s="3" t="s">
        <v>44</v>
      </c>
      <c r="G22" s="21">
        <v>20000</v>
      </c>
      <c r="H22" s="23">
        <f t="shared" si="4"/>
        <v>47088</v>
      </c>
      <c r="I22" s="22" t="str">
        <f t="shared" si="2"/>
        <v>令和10年12月</v>
      </c>
    </row>
    <row r="23" spans="1:9" ht="17" customHeight="1">
      <c r="A23" s="3" t="s">
        <v>9</v>
      </c>
      <c r="B23" s="21">
        <v>30000</v>
      </c>
      <c r="C23" s="23">
        <f t="shared" si="5"/>
        <v>46023</v>
      </c>
      <c r="D23" s="22" t="str">
        <f t="shared" si="3"/>
        <v>令和8年1月</v>
      </c>
      <c r="F23" s="3" t="s">
        <v>45</v>
      </c>
      <c r="G23" s="21">
        <v>20000</v>
      </c>
      <c r="H23" s="23">
        <f t="shared" si="4"/>
        <v>47119</v>
      </c>
      <c r="I23" s="22" t="str">
        <f t="shared" si="2"/>
        <v>令和11年1月</v>
      </c>
    </row>
    <row r="24" spans="1:9" ht="17" customHeight="1">
      <c r="A24" s="3" t="s">
        <v>10</v>
      </c>
      <c r="B24" s="21">
        <v>30000</v>
      </c>
      <c r="C24" s="23">
        <f t="shared" si="5"/>
        <v>46054</v>
      </c>
      <c r="D24" s="22" t="str">
        <f t="shared" si="3"/>
        <v>令和8年2月</v>
      </c>
      <c r="F24" s="3" t="s">
        <v>46</v>
      </c>
      <c r="G24" s="21">
        <v>20000</v>
      </c>
      <c r="H24" s="23">
        <f t="shared" si="4"/>
        <v>47150</v>
      </c>
      <c r="I24" s="22" t="str">
        <f t="shared" si="2"/>
        <v>令和11年2月</v>
      </c>
    </row>
    <row r="25" spans="1:9" ht="17" customHeight="1">
      <c r="A25" s="3" t="s">
        <v>11</v>
      </c>
      <c r="B25" s="21">
        <v>30000</v>
      </c>
      <c r="C25" s="23">
        <f t="shared" si="5"/>
        <v>46082</v>
      </c>
      <c r="D25" s="22" t="str">
        <f t="shared" si="3"/>
        <v>令和8年3月</v>
      </c>
      <c r="F25" s="3" t="s">
        <v>47</v>
      </c>
      <c r="G25" s="21">
        <v>20000</v>
      </c>
      <c r="H25" s="23">
        <f t="shared" si="4"/>
        <v>47178</v>
      </c>
      <c r="I25" s="22" t="str">
        <f t="shared" si="2"/>
        <v>令和11年3月</v>
      </c>
    </row>
    <row r="26" spans="1:9" ht="17" customHeight="1">
      <c r="A26" s="3" t="s">
        <v>12</v>
      </c>
      <c r="B26" s="21">
        <v>30000</v>
      </c>
      <c r="C26" s="23">
        <f t="shared" si="5"/>
        <v>46113</v>
      </c>
      <c r="D26" s="22" t="str">
        <f t="shared" si="3"/>
        <v>令和8年4月</v>
      </c>
      <c r="F26" s="3" t="s">
        <v>48</v>
      </c>
      <c r="G26" s="21">
        <v>10000</v>
      </c>
      <c r="H26" s="23">
        <f t="shared" si="4"/>
        <v>47209</v>
      </c>
      <c r="I26" s="22" t="str">
        <f t="shared" si="2"/>
        <v>令和11年4月</v>
      </c>
    </row>
    <row r="27" spans="1:9" ht="17" customHeight="1">
      <c r="A27" s="3" t="s">
        <v>13</v>
      </c>
      <c r="B27" s="21">
        <v>30000</v>
      </c>
      <c r="C27" s="23">
        <f t="shared" si="5"/>
        <v>46143</v>
      </c>
      <c r="D27" s="22" t="str">
        <f t="shared" si="3"/>
        <v>令和8年5月</v>
      </c>
      <c r="F27" s="3" t="s">
        <v>49</v>
      </c>
      <c r="G27" s="21">
        <v>10000</v>
      </c>
      <c r="H27" s="23">
        <f t="shared" si="4"/>
        <v>47239</v>
      </c>
      <c r="I27" s="22" t="str">
        <f t="shared" si="2"/>
        <v>令和11年5月</v>
      </c>
    </row>
    <row r="28" spans="1:9" ht="17" customHeight="1">
      <c r="A28" s="3" t="s">
        <v>14</v>
      </c>
      <c r="B28" s="21">
        <v>30000</v>
      </c>
      <c r="C28" s="23">
        <f t="shared" si="5"/>
        <v>46174</v>
      </c>
      <c r="D28" s="22" t="str">
        <f t="shared" si="3"/>
        <v>令和8年6月</v>
      </c>
      <c r="F28" s="3" t="s">
        <v>50</v>
      </c>
      <c r="G28" s="21">
        <v>10000</v>
      </c>
      <c r="H28" s="23">
        <f t="shared" si="4"/>
        <v>47270</v>
      </c>
      <c r="I28" s="22" t="str">
        <f t="shared" si="2"/>
        <v>令和11年6月</v>
      </c>
    </row>
    <row r="29" spans="1:9" ht="17" customHeight="1">
      <c r="A29" s="3" t="s">
        <v>15</v>
      </c>
      <c r="B29" s="21">
        <v>30000</v>
      </c>
      <c r="C29" s="23">
        <f t="shared" si="5"/>
        <v>46204</v>
      </c>
      <c r="D29" s="22" t="str">
        <f t="shared" si="3"/>
        <v>令和8年7月</v>
      </c>
      <c r="F29" s="3" t="s">
        <v>51</v>
      </c>
      <c r="G29" s="21">
        <v>10000</v>
      </c>
      <c r="H29" s="23">
        <f t="shared" si="4"/>
        <v>47300</v>
      </c>
      <c r="I29" s="22" t="str">
        <f t="shared" si="2"/>
        <v>令和11年7月</v>
      </c>
    </row>
    <row r="30" spans="1:9" ht="17" customHeight="1">
      <c r="A30" s="3" t="s">
        <v>16</v>
      </c>
      <c r="B30" s="21">
        <v>30000</v>
      </c>
      <c r="C30" s="23">
        <f t="shared" si="5"/>
        <v>46235</v>
      </c>
      <c r="D30" s="22" t="str">
        <f t="shared" si="3"/>
        <v>令和8年8月</v>
      </c>
      <c r="F30" s="3" t="s">
        <v>52</v>
      </c>
      <c r="G30" s="21">
        <v>10000</v>
      </c>
      <c r="H30" s="23">
        <f t="shared" si="4"/>
        <v>47331</v>
      </c>
      <c r="I30" s="22" t="str">
        <f t="shared" si="2"/>
        <v>令和11年8月</v>
      </c>
    </row>
    <row r="31" spans="1:9" ht="17" customHeight="1">
      <c r="A31" s="3" t="s">
        <v>17</v>
      </c>
      <c r="B31" s="21">
        <v>30000</v>
      </c>
      <c r="C31" s="23">
        <f t="shared" si="5"/>
        <v>46266</v>
      </c>
      <c r="D31" s="22" t="str">
        <f t="shared" si="3"/>
        <v>令和8年9月</v>
      </c>
      <c r="F31" s="3" t="s">
        <v>53</v>
      </c>
      <c r="G31" s="21">
        <v>10000</v>
      </c>
      <c r="H31" s="23">
        <f t="shared" si="4"/>
        <v>47362</v>
      </c>
      <c r="I31" s="22" t="str">
        <f t="shared" si="2"/>
        <v>令和11年9月</v>
      </c>
    </row>
    <row r="32" spans="1:9" ht="17" customHeight="1">
      <c r="A32" s="3" t="s">
        <v>18</v>
      </c>
      <c r="B32" s="21">
        <v>30000</v>
      </c>
      <c r="C32" s="23">
        <f t="shared" si="5"/>
        <v>46296</v>
      </c>
      <c r="D32" s="22" t="str">
        <f t="shared" si="3"/>
        <v>令和8年10月</v>
      </c>
      <c r="F32" s="3" t="s">
        <v>54</v>
      </c>
      <c r="G32" s="21">
        <v>10000</v>
      </c>
      <c r="H32" s="23">
        <f t="shared" si="4"/>
        <v>47392</v>
      </c>
      <c r="I32" s="22" t="str">
        <f t="shared" si="2"/>
        <v>令和11年10月</v>
      </c>
    </row>
    <row r="33" spans="1:9" ht="17" customHeight="1">
      <c r="A33" s="3" t="s">
        <v>19</v>
      </c>
      <c r="B33" s="21">
        <v>30000</v>
      </c>
      <c r="C33" s="23">
        <f t="shared" si="5"/>
        <v>46327</v>
      </c>
      <c r="D33" s="22" t="str">
        <f t="shared" si="3"/>
        <v>令和8年11月</v>
      </c>
      <c r="F33" s="3" t="s">
        <v>55</v>
      </c>
      <c r="G33" s="21">
        <v>10000</v>
      </c>
      <c r="H33" s="23">
        <f t="shared" si="4"/>
        <v>47423</v>
      </c>
      <c r="I33" s="22" t="str">
        <f t="shared" si="2"/>
        <v>令和11年11月</v>
      </c>
    </row>
    <row r="34" spans="1:9" ht="17" customHeight="1">
      <c r="A34" s="3" t="s">
        <v>20</v>
      </c>
      <c r="B34" s="21">
        <v>30000</v>
      </c>
      <c r="C34" s="23">
        <f t="shared" si="5"/>
        <v>46357</v>
      </c>
      <c r="D34" s="22" t="str">
        <f t="shared" si="3"/>
        <v>令和8年12月</v>
      </c>
      <c r="F34" s="3" t="s">
        <v>56</v>
      </c>
      <c r="G34" s="21">
        <v>10000</v>
      </c>
      <c r="H34" s="23">
        <f t="shared" si="4"/>
        <v>47453</v>
      </c>
      <c r="I34" s="22" t="str">
        <f t="shared" si="2"/>
        <v>令和11年12月</v>
      </c>
    </row>
    <row r="35" spans="1:9" ht="17" customHeight="1">
      <c r="A35" s="3" t="s">
        <v>21</v>
      </c>
      <c r="B35" s="21">
        <v>30000</v>
      </c>
      <c r="C35" s="23">
        <f t="shared" si="5"/>
        <v>46388</v>
      </c>
      <c r="D35" s="22" t="str">
        <f t="shared" si="3"/>
        <v>令和9年1月</v>
      </c>
      <c r="F35" s="3" t="s">
        <v>57</v>
      </c>
      <c r="G35" s="21">
        <v>10000</v>
      </c>
      <c r="H35" s="23">
        <f t="shared" si="4"/>
        <v>47484</v>
      </c>
      <c r="I35" s="22" t="str">
        <f t="shared" si="2"/>
        <v>令和12年1月</v>
      </c>
    </row>
    <row r="36" spans="1:9" ht="17" customHeight="1">
      <c r="A36" s="3" t="s">
        <v>22</v>
      </c>
      <c r="B36" s="21">
        <v>30000</v>
      </c>
      <c r="C36" s="23">
        <f t="shared" si="5"/>
        <v>46419</v>
      </c>
      <c r="D36" s="22" t="str">
        <f t="shared" si="3"/>
        <v>令和9年2月</v>
      </c>
      <c r="F36" s="3" t="s">
        <v>58</v>
      </c>
      <c r="G36" s="21">
        <v>10000</v>
      </c>
      <c r="H36" s="23">
        <f t="shared" si="4"/>
        <v>47515</v>
      </c>
      <c r="I36" s="22" t="str">
        <f t="shared" si="2"/>
        <v>令和12年2月</v>
      </c>
    </row>
    <row r="37" spans="1:9" ht="17" customHeight="1">
      <c r="A37" s="3" t="s">
        <v>23</v>
      </c>
      <c r="B37" s="21">
        <v>30000</v>
      </c>
      <c r="C37" s="23">
        <f t="shared" si="5"/>
        <v>46447</v>
      </c>
      <c r="D37" s="22" t="str">
        <f t="shared" si="3"/>
        <v>令和9年3月</v>
      </c>
      <c r="F37" s="3" t="s">
        <v>59</v>
      </c>
      <c r="G37" s="21">
        <v>10000</v>
      </c>
      <c r="H37" s="23">
        <f t="shared" si="4"/>
        <v>47543</v>
      </c>
      <c r="I37" s="22" t="str">
        <f t="shared" si="2"/>
        <v>令和12年3月</v>
      </c>
    </row>
    <row r="38" spans="1:9" ht="17" customHeight="1">
      <c r="A38" s="3" t="s">
        <v>24</v>
      </c>
      <c r="B38" s="21">
        <v>20000</v>
      </c>
      <c r="C38" s="23">
        <f t="shared" si="5"/>
        <v>46478</v>
      </c>
      <c r="D38" s="22" t="str">
        <f t="shared" si="3"/>
        <v>令和9年4月</v>
      </c>
      <c r="F38" s="3" t="s">
        <v>60</v>
      </c>
      <c r="G38" s="21">
        <v>10000</v>
      </c>
      <c r="H38" s="23">
        <f t="shared" si="4"/>
        <v>47574</v>
      </c>
      <c r="I38" s="22" t="str">
        <f t="shared" si="2"/>
        <v>令和12年4月</v>
      </c>
    </row>
    <row r="39" spans="1:9" ht="17" customHeight="1">
      <c r="A39" s="3" t="s">
        <v>25</v>
      </c>
      <c r="B39" s="21">
        <v>20000</v>
      </c>
      <c r="C39" s="23">
        <f t="shared" si="5"/>
        <v>46508</v>
      </c>
      <c r="D39" s="22" t="str">
        <f t="shared" si="3"/>
        <v>令和9年5月</v>
      </c>
      <c r="F39" s="3" t="s">
        <v>61</v>
      </c>
      <c r="G39" s="21">
        <v>10000</v>
      </c>
      <c r="H39" s="23">
        <f t="shared" si="4"/>
        <v>47604</v>
      </c>
      <c r="I39" s="22" t="str">
        <f t="shared" si="2"/>
        <v>令和12年5月</v>
      </c>
    </row>
    <row r="40" spans="1:9" ht="17" customHeight="1">
      <c r="A40" s="3" t="s">
        <v>26</v>
      </c>
      <c r="B40" s="21">
        <v>20000</v>
      </c>
      <c r="C40" s="23">
        <f t="shared" si="5"/>
        <v>46539</v>
      </c>
      <c r="D40" s="22" t="str">
        <f t="shared" si="3"/>
        <v>令和9年6月</v>
      </c>
      <c r="F40" s="3" t="s">
        <v>62</v>
      </c>
      <c r="G40" s="21">
        <v>10000</v>
      </c>
      <c r="H40" s="23">
        <f t="shared" si="4"/>
        <v>47635</v>
      </c>
      <c r="I40" s="22" t="str">
        <f t="shared" si="2"/>
        <v>令和12年6月</v>
      </c>
    </row>
    <row r="41" spans="1:9" ht="17" customHeight="1">
      <c r="A41" s="3" t="s">
        <v>27</v>
      </c>
      <c r="B41" s="21">
        <v>20000</v>
      </c>
      <c r="C41" s="23">
        <f t="shared" si="5"/>
        <v>46569</v>
      </c>
      <c r="D41" s="22" t="str">
        <f t="shared" si="3"/>
        <v>令和9年7月</v>
      </c>
      <c r="F41" s="3" t="s">
        <v>63</v>
      </c>
      <c r="G41" s="21">
        <v>10000</v>
      </c>
      <c r="H41" s="23">
        <f t="shared" si="4"/>
        <v>47665</v>
      </c>
      <c r="I41" s="22" t="str">
        <f t="shared" si="2"/>
        <v>令和12年7月</v>
      </c>
    </row>
    <row r="42" spans="1:9" ht="17" customHeight="1">
      <c r="A42" s="3" t="s">
        <v>28</v>
      </c>
      <c r="B42" s="21">
        <v>20000</v>
      </c>
      <c r="C42" s="23">
        <f t="shared" si="5"/>
        <v>46600</v>
      </c>
      <c r="D42" s="22" t="str">
        <f t="shared" si="3"/>
        <v>令和9年8月</v>
      </c>
      <c r="F42" s="3" t="s">
        <v>64</v>
      </c>
      <c r="G42" s="21">
        <v>10000</v>
      </c>
      <c r="H42" s="23">
        <f t="shared" si="4"/>
        <v>47696</v>
      </c>
      <c r="I42" s="22" t="str">
        <f t="shared" si="2"/>
        <v>令和12年8月</v>
      </c>
    </row>
    <row r="43" spans="1:9" ht="17" customHeight="1">
      <c r="A43" s="3" t="s">
        <v>29</v>
      </c>
      <c r="B43" s="21">
        <v>20000</v>
      </c>
      <c r="C43" s="23">
        <f t="shared" si="5"/>
        <v>46631</v>
      </c>
      <c r="D43" s="22" t="str">
        <f t="shared" si="3"/>
        <v>令和9年9月</v>
      </c>
      <c r="F43" s="3" t="s">
        <v>65</v>
      </c>
      <c r="G43" s="21">
        <v>10000</v>
      </c>
      <c r="H43" s="23">
        <f t="shared" si="4"/>
        <v>47727</v>
      </c>
      <c r="I43" s="22" t="str">
        <f t="shared" si="2"/>
        <v>令和12年9月</v>
      </c>
    </row>
    <row r="44" spans="1:9" ht="17" customHeight="1">
      <c r="A44" s="3" t="s">
        <v>30</v>
      </c>
      <c r="B44" s="21">
        <v>20000</v>
      </c>
      <c r="C44" s="23">
        <f t="shared" si="5"/>
        <v>46661</v>
      </c>
      <c r="D44" s="22" t="str">
        <f t="shared" si="3"/>
        <v>令和9年10月</v>
      </c>
      <c r="F44" s="3" t="s">
        <v>66</v>
      </c>
      <c r="G44" s="21">
        <v>10000</v>
      </c>
      <c r="H44" s="23">
        <f t="shared" si="4"/>
        <v>47757</v>
      </c>
      <c r="I44" s="22" t="str">
        <f t="shared" si="2"/>
        <v>令和12年10月</v>
      </c>
    </row>
    <row r="45" spans="1:9" ht="17" customHeight="1">
      <c r="A45" s="3" t="s">
        <v>31</v>
      </c>
      <c r="B45" s="21">
        <v>20000</v>
      </c>
      <c r="C45" s="23">
        <f t="shared" si="5"/>
        <v>46692</v>
      </c>
      <c r="D45" s="22" t="str">
        <f t="shared" si="3"/>
        <v>令和9年11月</v>
      </c>
      <c r="F45" s="3" t="s">
        <v>67</v>
      </c>
      <c r="G45" s="21">
        <v>10000</v>
      </c>
      <c r="H45" s="23">
        <f t="shared" si="4"/>
        <v>47788</v>
      </c>
      <c r="I45" s="22" t="str">
        <f t="shared" si="2"/>
        <v>令和12年11月</v>
      </c>
    </row>
    <row r="46" spans="1:9" ht="17" customHeight="1">
      <c r="A46" s="3" t="s">
        <v>32</v>
      </c>
      <c r="B46" s="21">
        <v>20000</v>
      </c>
      <c r="C46" s="23">
        <f t="shared" si="5"/>
        <v>46722</v>
      </c>
      <c r="D46" s="22" t="str">
        <f t="shared" si="3"/>
        <v>令和9年12月</v>
      </c>
      <c r="F46" s="3" t="s">
        <v>68</v>
      </c>
      <c r="G46" s="21">
        <v>10000</v>
      </c>
      <c r="H46" s="23">
        <f t="shared" si="4"/>
        <v>47818</v>
      </c>
      <c r="I46" s="22" t="str">
        <f t="shared" si="2"/>
        <v>令和12年12月</v>
      </c>
    </row>
    <row r="47" spans="1:9" ht="17" customHeight="1">
      <c r="A47" s="3" t="s">
        <v>33</v>
      </c>
      <c r="B47" s="21">
        <v>20000</v>
      </c>
      <c r="C47" s="23">
        <f t="shared" si="5"/>
        <v>46753</v>
      </c>
      <c r="D47" s="22" t="str">
        <f t="shared" si="3"/>
        <v>令和10年1月</v>
      </c>
      <c r="F47" s="3" t="s">
        <v>69</v>
      </c>
      <c r="G47" s="21">
        <v>10000</v>
      </c>
      <c r="H47" s="23">
        <f t="shared" si="4"/>
        <v>47849</v>
      </c>
      <c r="I47" s="22" t="str">
        <f t="shared" si="2"/>
        <v>令和13年1月</v>
      </c>
    </row>
    <row r="48" spans="1:9" ht="17" customHeight="1">
      <c r="A48" s="3" t="s">
        <v>34</v>
      </c>
      <c r="B48" s="21">
        <v>20000</v>
      </c>
      <c r="C48" s="23">
        <f t="shared" si="5"/>
        <v>46784</v>
      </c>
      <c r="D48" s="22" t="str">
        <f t="shared" si="3"/>
        <v>令和10年2月</v>
      </c>
      <c r="F48" s="3" t="s">
        <v>70</v>
      </c>
      <c r="G48" s="21">
        <v>10000</v>
      </c>
      <c r="H48" s="23">
        <f t="shared" si="4"/>
        <v>47880</v>
      </c>
      <c r="I48" s="22" t="str">
        <f t="shared" si="2"/>
        <v>令和13年2月</v>
      </c>
    </row>
    <row r="49" spans="1:9" ht="17" customHeight="1">
      <c r="A49" s="3" t="s">
        <v>35</v>
      </c>
      <c r="B49" s="21">
        <v>20000</v>
      </c>
      <c r="C49" s="23">
        <f t="shared" si="5"/>
        <v>46813</v>
      </c>
      <c r="D49" s="22" t="str">
        <f t="shared" si="3"/>
        <v>令和10年3月</v>
      </c>
      <c r="F49" s="3" t="s">
        <v>71</v>
      </c>
      <c r="G49" s="21">
        <v>10000</v>
      </c>
      <c r="H49" s="23">
        <f t="shared" si="4"/>
        <v>47908</v>
      </c>
      <c r="I49" s="22" t="str">
        <f t="shared" si="2"/>
        <v>令和13年3月</v>
      </c>
    </row>
  </sheetData>
  <mergeCells count="6">
    <mergeCell ref="E9:I9"/>
    <mergeCell ref="A1:I1"/>
    <mergeCell ref="E5:I5"/>
    <mergeCell ref="E6:I6"/>
    <mergeCell ref="E7:I7"/>
    <mergeCell ref="E8:I8"/>
  </mergeCells>
  <phoneticPr fontId="2"/>
  <conditionalFormatting sqref="A13:I13">
    <cfRule type="cellIs" dxfId="3" priority="2" operator="equal">
      <formula>$D$7</formula>
    </cfRule>
  </conditionalFormatting>
  <conditionalFormatting sqref="A14:I49">
    <cfRule type="cellIs" dxfId="2" priority="1" operator="equal">
      <formula>$D$7</formula>
    </cfRule>
  </conditionalFormatting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V33"/>
  <sheetViews>
    <sheetView workbookViewId="0">
      <selection sqref="A1:R1"/>
    </sheetView>
  </sheetViews>
  <sheetFormatPr defaultRowHeight="20" customHeight="1"/>
  <cols>
    <col min="1" max="3" width="4.08203125" style="6" customWidth="1"/>
    <col min="4" max="14" width="4.08203125" style="40" customWidth="1"/>
    <col min="15" max="15" width="4.08203125" style="42" customWidth="1"/>
    <col min="16" max="16" width="4.08203125" style="40" customWidth="1"/>
    <col min="17" max="17" width="9.1640625" style="1" bestFit="1" customWidth="1"/>
    <col min="18" max="18" width="13.4140625" style="1" bestFit="1" customWidth="1"/>
  </cols>
  <sheetData>
    <row r="1" spans="1:22" ht="30" customHeight="1">
      <c r="A1" s="87" t="s">
        <v>103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31"/>
      <c r="T1" s="31"/>
      <c r="U1" s="31"/>
      <c r="V1" s="31"/>
    </row>
    <row r="2" spans="1:22" ht="20" customHeight="1">
      <c r="A2" s="103"/>
      <c r="B2" s="104"/>
      <c r="C2" s="105"/>
      <c r="D2" s="40" t="s">
        <v>104</v>
      </c>
      <c r="O2" s="43"/>
      <c r="P2" s="41"/>
      <c r="Q2" s="32"/>
      <c r="R2" s="32"/>
      <c r="S2" s="31"/>
      <c r="T2" s="31"/>
      <c r="U2" s="31"/>
      <c r="V2" s="31"/>
    </row>
    <row r="3" spans="1:22" ht="14">
      <c r="R3" s="33"/>
    </row>
    <row r="4" spans="1:22" s="6" customFormat="1" ht="30" customHeight="1" thickBot="1">
      <c r="A4" s="106" t="s">
        <v>90</v>
      </c>
      <c r="B4" s="107"/>
      <c r="C4" s="108"/>
      <c r="D4" s="109" t="s">
        <v>91</v>
      </c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112" t="s">
        <v>92</v>
      </c>
      <c r="P4" s="113"/>
      <c r="Q4" s="61" t="s">
        <v>93</v>
      </c>
      <c r="R4" s="34" t="s">
        <v>94</v>
      </c>
    </row>
    <row r="5" spans="1:22" ht="24" customHeight="1">
      <c r="A5" s="94" t="s">
        <v>98</v>
      </c>
      <c r="B5" s="97">
        <v>7</v>
      </c>
      <c r="C5" s="100" t="s">
        <v>99</v>
      </c>
      <c r="D5" s="44" t="s">
        <v>98</v>
      </c>
      <c r="E5" s="45"/>
      <c r="F5" s="46" t="s">
        <v>100</v>
      </c>
      <c r="G5" s="45"/>
      <c r="H5" s="46" t="s">
        <v>101</v>
      </c>
      <c r="I5" s="46" t="s">
        <v>97</v>
      </c>
      <c r="J5" s="44" t="s">
        <v>98</v>
      </c>
      <c r="K5" s="45"/>
      <c r="L5" s="46" t="s">
        <v>100</v>
      </c>
      <c r="M5" s="45"/>
      <c r="N5" s="46" t="s">
        <v>101</v>
      </c>
      <c r="O5" s="47"/>
      <c r="P5" s="48" t="s">
        <v>102</v>
      </c>
      <c r="Q5" s="49">
        <v>30000</v>
      </c>
      <c r="R5" s="38">
        <f>O5*Q5</f>
        <v>0</v>
      </c>
      <c r="T5" s="39"/>
    </row>
    <row r="6" spans="1:22" ht="24" customHeight="1">
      <c r="A6" s="95"/>
      <c r="B6" s="98"/>
      <c r="C6" s="101"/>
      <c r="D6" s="50" t="s">
        <v>98</v>
      </c>
      <c r="E6" s="51"/>
      <c r="F6" s="52" t="s">
        <v>100</v>
      </c>
      <c r="G6" s="51"/>
      <c r="H6" s="52" t="s">
        <v>101</v>
      </c>
      <c r="I6" s="52" t="s">
        <v>97</v>
      </c>
      <c r="J6" s="50" t="s">
        <v>98</v>
      </c>
      <c r="K6" s="51"/>
      <c r="L6" s="52" t="s">
        <v>100</v>
      </c>
      <c r="M6" s="51"/>
      <c r="N6" s="52" t="s">
        <v>101</v>
      </c>
      <c r="O6" s="53"/>
      <c r="P6" s="54" t="s">
        <v>102</v>
      </c>
      <c r="Q6" s="21">
        <v>20000</v>
      </c>
      <c r="R6" s="35">
        <f t="shared" ref="R6:R7" si="0">O6*Q6</f>
        <v>0</v>
      </c>
    </row>
    <row r="7" spans="1:22" ht="24" customHeight="1" thickBot="1">
      <c r="A7" s="96"/>
      <c r="B7" s="99"/>
      <c r="C7" s="102"/>
      <c r="D7" s="55" t="s">
        <v>98</v>
      </c>
      <c r="E7" s="56"/>
      <c r="F7" s="57" t="s">
        <v>100</v>
      </c>
      <c r="G7" s="56"/>
      <c r="H7" s="57" t="s">
        <v>101</v>
      </c>
      <c r="I7" s="57" t="s">
        <v>97</v>
      </c>
      <c r="J7" s="55" t="s">
        <v>98</v>
      </c>
      <c r="K7" s="56"/>
      <c r="L7" s="57" t="s">
        <v>100</v>
      </c>
      <c r="M7" s="56"/>
      <c r="N7" s="57" t="s">
        <v>101</v>
      </c>
      <c r="O7" s="58"/>
      <c r="P7" s="59" t="s">
        <v>102</v>
      </c>
      <c r="Q7" s="60">
        <v>10000</v>
      </c>
      <c r="R7" s="36">
        <f t="shared" si="0"/>
        <v>0</v>
      </c>
    </row>
    <row r="8" spans="1:22" ht="24" customHeight="1" thickTop="1" thickBot="1">
      <c r="A8" s="117" t="s">
        <v>95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  <c r="O8" s="69">
        <f>SUM(O5:O7)</f>
        <v>0</v>
      </c>
      <c r="P8" s="67" t="s">
        <v>102</v>
      </c>
      <c r="Q8" s="68"/>
      <c r="R8" s="37">
        <f>SUM(R5:R7)</f>
        <v>0</v>
      </c>
    </row>
    <row r="9" spans="1:22" ht="24" customHeight="1">
      <c r="A9" s="94" t="s">
        <v>98</v>
      </c>
      <c r="B9" s="114">
        <f>B5+1</f>
        <v>8</v>
      </c>
      <c r="C9" s="100" t="s">
        <v>99</v>
      </c>
      <c r="D9" s="44" t="s">
        <v>98</v>
      </c>
      <c r="E9" s="45"/>
      <c r="F9" s="46" t="s">
        <v>100</v>
      </c>
      <c r="G9" s="45"/>
      <c r="H9" s="46" t="s">
        <v>101</v>
      </c>
      <c r="I9" s="46" t="s">
        <v>97</v>
      </c>
      <c r="J9" s="44" t="s">
        <v>98</v>
      </c>
      <c r="K9" s="45"/>
      <c r="L9" s="46" t="s">
        <v>100</v>
      </c>
      <c r="M9" s="45"/>
      <c r="N9" s="46" t="s">
        <v>101</v>
      </c>
      <c r="O9" s="47"/>
      <c r="P9" s="48" t="s">
        <v>102</v>
      </c>
      <c r="Q9" s="49">
        <v>30000</v>
      </c>
      <c r="R9" s="38">
        <f>O9*Q9</f>
        <v>0</v>
      </c>
    </row>
    <row r="10" spans="1:22" ht="24" customHeight="1">
      <c r="A10" s="95"/>
      <c r="B10" s="115"/>
      <c r="C10" s="101"/>
      <c r="D10" s="50" t="s">
        <v>98</v>
      </c>
      <c r="E10" s="51"/>
      <c r="F10" s="52" t="s">
        <v>100</v>
      </c>
      <c r="G10" s="51"/>
      <c r="H10" s="52" t="s">
        <v>101</v>
      </c>
      <c r="I10" s="52" t="s">
        <v>97</v>
      </c>
      <c r="J10" s="50" t="s">
        <v>98</v>
      </c>
      <c r="K10" s="51"/>
      <c r="L10" s="52" t="s">
        <v>100</v>
      </c>
      <c r="M10" s="51"/>
      <c r="N10" s="52" t="s">
        <v>101</v>
      </c>
      <c r="O10" s="53"/>
      <c r="P10" s="54" t="s">
        <v>102</v>
      </c>
      <c r="Q10" s="21">
        <v>20000</v>
      </c>
      <c r="R10" s="35">
        <f t="shared" ref="R10:R11" si="1">O10*Q10</f>
        <v>0</v>
      </c>
    </row>
    <row r="11" spans="1:22" ht="24" customHeight="1" thickBot="1">
      <c r="A11" s="96"/>
      <c r="B11" s="116"/>
      <c r="C11" s="102"/>
      <c r="D11" s="55" t="s">
        <v>98</v>
      </c>
      <c r="E11" s="56"/>
      <c r="F11" s="57" t="s">
        <v>100</v>
      </c>
      <c r="G11" s="56"/>
      <c r="H11" s="57" t="s">
        <v>101</v>
      </c>
      <c r="I11" s="57" t="s">
        <v>97</v>
      </c>
      <c r="J11" s="55" t="s">
        <v>98</v>
      </c>
      <c r="K11" s="56"/>
      <c r="L11" s="57" t="s">
        <v>100</v>
      </c>
      <c r="M11" s="56"/>
      <c r="N11" s="57" t="s">
        <v>101</v>
      </c>
      <c r="O11" s="58"/>
      <c r="P11" s="59" t="s">
        <v>102</v>
      </c>
      <c r="Q11" s="60">
        <v>10000</v>
      </c>
      <c r="R11" s="36">
        <f t="shared" si="1"/>
        <v>0</v>
      </c>
    </row>
    <row r="12" spans="1:22" ht="24" customHeight="1" thickTop="1" thickBot="1">
      <c r="A12" s="117" t="s">
        <v>95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9"/>
      <c r="O12" s="69">
        <f>SUM(O9:O11)</f>
        <v>0</v>
      </c>
      <c r="P12" s="67" t="s">
        <v>102</v>
      </c>
      <c r="Q12" s="68"/>
      <c r="R12" s="37">
        <f>SUM(R9:R11)</f>
        <v>0</v>
      </c>
    </row>
    <row r="13" spans="1:22" ht="24" customHeight="1">
      <c r="A13" s="94" t="s">
        <v>98</v>
      </c>
      <c r="B13" s="114">
        <f>B9+1</f>
        <v>9</v>
      </c>
      <c r="C13" s="100" t="s">
        <v>99</v>
      </c>
      <c r="D13" s="44" t="s">
        <v>98</v>
      </c>
      <c r="E13" s="45"/>
      <c r="F13" s="46" t="s">
        <v>100</v>
      </c>
      <c r="G13" s="45"/>
      <c r="H13" s="46" t="s">
        <v>101</v>
      </c>
      <c r="I13" s="46" t="s">
        <v>97</v>
      </c>
      <c r="J13" s="44" t="s">
        <v>98</v>
      </c>
      <c r="K13" s="45"/>
      <c r="L13" s="46" t="s">
        <v>100</v>
      </c>
      <c r="M13" s="45"/>
      <c r="N13" s="46" t="s">
        <v>101</v>
      </c>
      <c r="O13" s="47"/>
      <c r="P13" s="48" t="s">
        <v>102</v>
      </c>
      <c r="Q13" s="49">
        <v>30000</v>
      </c>
      <c r="R13" s="38">
        <f>O13*Q13</f>
        <v>0</v>
      </c>
    </row>
    <row r="14" spans="1:22" ht="24" customHeight="1">
      <c r="A14" s="95"/>
      <c r="B14" s="115"/>
      <c r="C14" s="101"/>
      <c r="D14" s="50" t="s">
        <v>98</v>
      </c>
      <c r="E14" s="51"/>
      <c r="F14" s="52" t="s">
        <v>100</v>
      </c>
      <c r="G14" s="51"/>
      <c r="H14" s="52" t="s">
        <v>101</v>
      </c>
      <c r="I14" s="52" t="s">
        <v>97</v>
      </c>
      <c r="J14" s="50" t="s">
        <v>98</v>
      </c>
      <c r="K14" s="51"/>
      <c r="L14" s="52" t="s">
        <v>100</v>
      </c>
      <c r="M14" s="51"/>
      <c r="N14" s="52" t="s">
        <v>101</v>
      </c>
      <c r="O14" s="53"/>
      <c r="P14" s="54" t="s">
        <v>102</v>
      </c>
      <c r="Q14" s="21">
        <v>20000</v>
      </c>
      <c r="R14" s="35">
        <f t="shared" ref="R14:R15" si="2">O14*Q14</f>
        <v>0</v>
      </c>
    </row>
    <row r="15" spans="1:22" ht="24" customHeight="1" thickBot="1">
      <c r="A15" s="96"/>
      <c r="B15" s="116"/>
      <c r="C15" s="102"/>
      <c r="D15" s="55" t="s">
        <v>98</v>
      </c>
      <c r="E15" s="56"/>
      <c r="F15" s="57" t="s">
        <v>100</v>
      </c>
      <c r="G15" s="56"/>
      <c r="H15" s="57" t="s">
        <v>101</v>
      </c>
      <c r="I15" s="57" t="s">
        <v>97</v>
      </c>
      <c r="J15" s="55" t="s">
        <v>98</v>
      </c>
      <c r="K15" s="56"/>
      <c r="L15" s="57" t="s">
        <v>100</v>
      </c>
      <c r="M15" s="56"/>
      <c r="N15" s="57" t="s">
        <v>101</v>
      </c>
      <c r="O15" s="58"/>
      <c r="P15" s="59" t="s">
        <v>102</v>
      </c>
      <c r="Q15" s="60">
        <v>10000</v>
      </c>
      <c r="R15" s="36">
        <f t="shared" si="2"/>
        <v>0</v>
      </c>
    </row>
    <row r="16" spans="1:22" ht="24" customHeight="1" thickTop="1" thickBot="1">
      <c r="A16" s="117" t="s">
        <v>95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9"/>
      <c r="O16" s="69">
        <f>SUM(O13:O15)</f>
        <v>0</v>
      </c>
      <c r="P16" s="67" t="s">
        <v>102</v>
      </c>
      <c r="Q16" s="68"/>
      <c r="R16" s="37">
        <f>SUM(R13:R15)</f>
        <v>0</v>
      </c>
    </row>
    <row r="17" spans="1:18" ht="24" customHeight="1">
      <c r="A17" s="94" t="s">
        <v>98</v>
      </c>
      <c r="B17" s="114">
        <f>B13+1</f>
        <v>10</v>
      </c>
      <c r="C17" s="100" t="s">
        <v>99</v>
      </c>
      <c r="D17" s="44" t="s">
        <v>98</v>
      </c>
      <c r="E17" s="45"/>
      <c r="F17" s="46" t="s">
        <v>100</v>
      </c>
      <c r="G17" s="45"/>
      <c r="H17" s="46" t="s">
        <v>101</v>
      </c>
      <c r="I17" s="46" t="s">
        <v>97</v>
      </c>
      <c r="J17" s="44" t="s">
        <v>98</v>
      </c>
      <c r="K17" s="45"/>
      <c r="L17" s="46" t="s">
        <v>100</v>
      </c>
      <c r="M17" s="45"/>
      <c r="N17" s="46" t="s">
        <v>101</v>
      </c>
      <c r="O17" s="47"/>
      <c r="P17" s="48" t="s">
        <v>102</v>
      </c>
      <c r="Q17" s="49">
        <v>30000</v>
      </c>
      <c r="R17" s="38">
        <f>O17*Q17</f>
        <v>0</v>
      </c>
    </row>
    <row r="18" spans="1:18" ht="24" customHeight="1">
      <c r="A18" s="95"/>
      <c r="B18" s="115"/>
      <c r="C18" s="101"/>
      <c r="D18" s="50" t="s">
        <v>98</v>
      </c>
      <c r="E18" s="51"/>
      <c r="F18" s="52" t="s">
        <v>100</v>
      </c>
      <c r="G18" s="51"/>
      <c r="H18" s="52" t="s">
        <v>101</v>
      </c>
      <c r="I18" s="52" t="s">
        <v>97</v>
      </c>
      <c r="J18" s="50" t="s">
        <v>98</v>
      </c>
      <c r="K18" s="51"/>
      <c r="L18" s="52" t="s">
        <v>100</v>
      </c>
      <c r="M18" s="51"/>
      <c r="N18" s="52" t="s">
        <v>101</v>
      </c>
      <c r="O18" s="53"/>
      <c r="P18" s="54" t="s">
        <v>102</v>
      </c>
      <c r="Q18" s="21">
        <v>20000</v>
      </c>
      <c r="R18" s="35">
        <f t="shared" ref="R18:R19" si="3">O18*Q18</f>
        <v>0</v>
      </c>
    </row>
    <row r="19" spans="1:18" ht="24" customHeight="1" thickBot="1">
      <c r="A19" s="96"/>
      <c r="B19" s="116"/>
      <c r="C19" s="102"/>
      <c r="D19" s="55" t="s">
        <v>98</v>
      </c>
      <c r="E19" s="56"/>
      <c r="F19" s="57" t="s">
        <v>100</v>
      </c>
      <c r="G19" s="56"/>
      <c r="H19" s="57" t="s">
        <v>101</v>
      </c>
      <c r="I19" s="57" t="s">
        <v>97</v>
      </c>
      <c r="J19" s="55" t="s">
        <v>98</v>
      </c>
      <c r="K19" s="56"/>
      <c r="L19" s="57" t="s">
        <v>100</v>
      </c>
      <c r="M19" s="56"/>
      <c r="N19" s="57" t="s">
        <v>101</v>
      </c>
      <c r="O19" s="58"/>
      <c r="P19" s="59" t="s">
        <v>102</v>
      </c>
      <c r="Q19" s="60">
        <v>10000</v>
      </c>
      <c r="R19" s="36">
        <f t="shared" si="3"/>
        <v>0</v>
      </c>
    </row>
    <row r="20" spans="1:18" ht="24" customHeight="1" thickTop="1" thickBot="1">
      <c r="A20" s="117" t="s">
        <v>95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O20" s="69">
        <f>SUM(O17:O19)</f>
        <v>0</v>
      </c>
      <c r="P20" s="67" t="s">
        <v>102</v>
      </c>
      <c r="Q20" s="68"/>
      <c r="R20" s="37">
        <f>SUM(R17:R19)</f>
        <v>0</v>
      </c>
    </row>
    <row r="21" spans="1:18" ht="24" customHeight="1">
      <c r="A21" s="94" t="s">
        <v>98</v>
      </c>
      <c r="B21" s="114">
        <f>B17+1</f>
        <v>11</v>
      </c>
      <c r="C21" s="100" t="s">
        <v>99</v>
      </c>
      <c r="D21" s="44" t="s">
        <v>98</v>
      </c>
      <c r="E21" s="45"/>
      <c r="F21" s="46" t="s">
        <v>100</v>
      </c>
      <c r="G21" s="45"/>
      <c r="H21" s="46" t="s">
        <v>101</v>
      </c>
      <c r="I21" s="46" t="s">
        <v>97</v>
      </c>
      <c r="J21" s="44" t="s">
        <v>98</v>
      </c>
      <c r="K21" s="45"/>
      <c r="L21" s="46" t="s">
        <v>100</v>
      </c>
      <c r="M21" s="45"/>
      <c r="N21" s="46" t="s">
        <v>101</v>
      </c>
      <c r="O21" s="47"/>
      <c r="P21" s="48" t="s">
        <v>102</v>
      </c>
      <c r="Q21" s="49">
        <v>30000</v>
      </c>
      <c r="R21" s="38">
        <f>O21*Q21</f>
        <v>0</v>
      </c>
    </row>
    <row r="22" spans="1:18" ht="24" customHeight="1">
      <c r="A22" s="95"/>
      <c r="B22" s="115"/>
      <c r="C22" s="101"/>
      <c r="D22" s="50" t="s">
        <v>98</v>
      </c>
      <c r="E22" s="51"/>
      <c r="F22" s="52" t="s">
        <v>100</v>
      </c>
      <c r="G22" s="51"/>
      <c r="H22" s="52" t="s">
        <v>101</v>
      </c>
      <c r="I22" s="52" t="s">
        <v>97</v>
      </c>
      <c r="J22" s="50" t="s">
        <v>98</v>
      </c>
      <c r="K22" s="51"/>
      <c r="L22" s="52" t="s">
        <v>100</v>
      </c>
      <c r="M22" s="51"/>
      <c r="N22" s="52" t="s">
        <v>101</v>
      </c>
      <c r="O22" s="53"/>
      <c r="P22" s="54" t="s">
        <v>102</v>
      </c>
      <c r="Q22" s="21">
        <v>20000</v>
      </c>
      <c r="R22" s="35">
        <f t="shared" ref="R22:R23" si="4">O22*Q22</f>
        <v>0</v>
      </c>
    </row>
    <row r="23" spans="1:18" ht="24" customHeight="1" thickBot="1">
      <c r="A23" s="96"/>
      <c r="B23" s="116"/>
      <c r="C23" s="102"/>
      <c r="D23" s="55" t="s">
        <v>98</v>
      </c>
      <c r="E23" s="56"/>
      <c r="F23" s="57" t="s">
        <v>100</v>
      </c>
      <c r="G23" s="56"/>
      <c r="H23" s="57" t="s">
        <v>101</v>
      </c>
      <c r="I23" s="57" t="s">
        <v>97</v>
      </c>
      <c r="J23" s="55" t="s">
        <v>98</v>
      </c>
      <c r="K23" s="56"/>
      <c r="L23" s="57" t="s">
        <v>100</v>
      </c>
      <c r="M23" s="56"/>
      <c r="N23" s="57" t="s">
        <v>101</v>
      </c>
      <c r="O23" s="58"/>
      <c r="P23" s="59" t="s">
        <v>102</v>
      </c>
      <c r="Q23" s="60">
        <v>10000</v>
      </c>
      <c r="R23" s="36">
        <f t="shared" si="4"/>
        <v>0</v>
      </c>
    </row>
    <row r="24" spans="1:18" ht="24" customHeight="1" thickTop="1" thickBot="1">
      <c r="A24" s="117" t="s">
        <v>95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  <c r="O24" s="69">
        <f>SUM(O21:O23)</f>
        <v>0</v>
      </c>
      <c r="P24" s="67" t="s">
        <v>102</v>
      </c>
      <c r="Q24" s="68"/>
      <c r="R24" s="37">
        <f>SUM(R21:R23)</f>
        <v>0</v>
      </c>
    </row>
    <row r="25" spans="1:18" ht="24" customHeight="1">
      <c r="A25" s="94" t="s">
        <v>98</v>
      </c>
      <c r="B25" s="114">
        <f>B21+1</f>
        <v>12</v>
      </c>
      <c r="C25" s="100" t="s">
        <v>99</v>
      </c>
      <c r="D25" s="44" t="s">
        <v>98</v>
      </c>
      <c r="E25" s="45"/>
      <c r="F25" s="46" t="s">
        <v>100</v>
      </c>
      <c r="G25" s="45"/>
      <c r="H25" s="46" t="s">
        <v>101</v>
      </c>
      <c r="I25" s="46" t="s">
        <v>97</v>
      </c>
      <c r="J25" s="44" t="s">
        <v>98</v>
      </c>
      <c r="K25" s="45"/>
      <c r="L25" s="46" t="s">
        <v>100</v>
      </c>
      <c r="M25" s="45"/>
      <c r="N25" s="46" t="s">
        <v>101</v>
      </c>
      <c r="O25" s="47"/>
      <c r="P25" s="48" t="s">
        <v>102</v>
      </c>
      <c r="Q25" s="49">
        <v>30000</v>
      </c>
      <c r="R25" s="38">
        <f>O25*Q25</f>
        <v>0</v>
      </c>
    </row>
    <row r="26" spans="1:18" ht="24" customHeight="1">
      <c r="A26" s="95"/>
      <c r="B26" s="115"/>
      <c r="C26" s="101"/>
      <c r="D26" s="50" t="s">
        <v>98</v>
      </c>
      <c r="E26" s="51"/>
      <c r="F26" s="52" t="s">
        <v>100</v>
      </c>
      <c r="G26" s="51"/>
      <c r="H26" s="52" t="s">
        <v>101</v>
      </c>
      <c r="I26" s="52" t="s">
        <v>97</v>
      </c>
      <c r="J26" s="50" t="s">
        <v>98</v>
      </c>
      <c r="K26" s="51"/>
      <c r="L26" s="52" t="s">
        <v>100</v>
      </c>
      <c r="M26" s="51"/>
      <c r="N26" s="52" t="s">
        <v>101</v>
      </c>
      <c r="O26" s="53"/>
      <c r="P26" s="54" t="s">
        <v>102</v>
      </c>
      <c r="Q26" s="21">
        <v>20000</v>
      </c>
      <c r="R26" s="35">
        <f t="shared" ref="R26:R27" si="5">O26*Q26</f>
        <v>0</v>
      </c>
    </row>
    <row r="27" spans="1:18" ht="24" customHeight="1" thickBot="1">
      <c r="A27" s="96"/>
      <c r="B27" s="116"/>
      <c r="C27" s="102"/>
      <c r="D27" s="55" t="s">
        <v>98</v>
      </c>
      <c r="E27" s="56"/>
      <c r="F27" s="57" t="s">
        <v>100</v>
      </c>
      <c r="G27" s="56"/>
      <c r="H27" s="57" t="s">
        <v>101</v>
      </c>
      <c r="I27" s="57" t="s">
        <v>97</v>
      </c>
      <c r="J27" s="55" t="s">
        <v>98</v>
      </c>
      <c r="K27" s="56"/>
      <c r="L27" s="57" t="s">
        <v>100</v>
      </c>
      <c r="M27" s="56"/>
      <c r="N27" s="57" t="s">
        <v>101</v>
      </c>
      <c r="O27" s="58"/>
      <c r="P27" s="59" t="s">
        <v>102</v>
      </c>
      <c r="Q27" s="60">
        <v>10000</v>
      </c>
      <c r="R27" s="36">
        <f t="shared" si="5"/>
        <v>0</v>
      </c>
    </row>
    <row r="28" spans="1:18" ht="24" customHeight="1" thickTop="1" thickBot="1">
      <c r="A28" s="117" t="s">
        <v>95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/>
      <c r="O28" s="69">
        <f>SUM(O25:O27)</f>
        <v>0</v>
      </c>
      <c r="P28" s="67" t="s">
        <v>102</v>
      </c>
      <c r="Q28" s="68"/>
      <c r="R28" s="37">
        <f>SUM(R25:R27)</f>
        <v>0</v>
      </c>
    </row>
    <row r="29" spans="1:18" ht="24" customHeight="1">
      <c r="A29" s="94" t="s">
        <v>98</v>
      </c>
      <c r="B29" s="114">
        <f>B25+1</f>
        <v>13</v>
      </c>
      <c r="C29" s="100" t="s">
        <v>99</v>
      </c>
      <c r="D29" s="44" t="s">
        <v>98</v>
      </c>
      <c r="E29" s="45"/>
      <c r="F29" s="46" t="s">
        <v>100</v>
      </c>
      <c r="G29" s="45"/>
      <c r="H29" s="46" t="s">
        <v>101</v>
      </c>
      <c r="I29" s="46" t="s">
        <v>97</v>
      </c>
      <c r="J29" s="44" t="s">
        <v>98</v>
      </c>
      <c r="K29" s="45"/>
      <c r="L29" s="46" t="s">
        <v>100</v>
      </c>
      <c r="M29" s="45"/>
      <c r="N29" s="46" t="s">
        <v>101</v>
      </c>
      <c r="O29" s="47"/>
      <c r="P29" s="48" t="s">
        <v>102</v>
      </c>
      <c r="Q29" s="49">
        <v>30000</v>
      </c>
      <c r="R29" s="38">
        <f>O29*Q29</f>
        <v>0</v>
      </c>
    </row>
    <row r="30" spans="1:18" ht="24" customHeight="1">
      <c r="A30" s="95"/>
      <c r="B30" s="115"/>
      <c r="C30" s="101"/>
      <c r="D30" s="50" t="s">
        <v>98</v>
      </c>
      <c r="E30" s="51"/>
      <c r="F30" s="52" t="s">
        <v>100</v>
      </c>
      <c r="G30" s="51"/>
      <c r="H30" s="52" t="s">
        <v>101</v>
      </c>
      <c r="I30" s="52" t="s">
        <v>97</v>
      </c>
      <c r="J30" s="50" t="s">
        <v>98</v>
      </c>
      <c r="K30" s="51"/>
      <c r="L30" s="52" t="s">
        <v>100</v>
      </c>
      <c r="M30" s="51"/>
      <c r="N30" s="52" t="s">
        <v>101</v>
      </c>
      <c r="O30" s="53"/>
      <c r="P30" s="54" t="s">
        <v>102</v>
      </c>
      <c r="Q30" s="21">
        <v>20000</v>
      </c>
      <c r="R30" s="35">
        <f t="shared" ref="R30:R31" si="6">O30*Q30</f>
        <v>0</v>
      </c>
    </row>
    <row r="31" spans="1:18" ht="24" customHeight="1" thickBot="1">
      <c r="A31" s="96"/>
      <c r="B31" s="116"/>
      <c r="C31" s="102"/>
      <c r="D31" s="55" t="s">
        <v>98</v>
      </c>
      <c r="E31" s="56"/>
      <c r="F31" s="57" t="s">
        <v>100</v>
      </c>
      <c r="G31" s="56"/>
      <c r="H31" s="57" t="s">
        <v>101</v>
      </c>
      <c r="I31" s="57" t="s">
        <v>97</v>
      </c>
      <c r="J31" s="55" t="s">
        <v>98</v>
      </c>
      <c r="K31" s="56"/>
      <c r="L31" s="57" t="s">
        <v>100</v>
      </c>
      <c r="M31" s="56"/>
      <c r="N31" s="57" t="s">
        <v>101</v>
      </c>
      <c r="O31" s="58"/>
      <c r="P31" s="59" t="s">
        <v>102</v>
      </c>
      <c r="Q31" s="60">
        <v>10000</v>
      </c>
      <c r="R31" s="36">
        <f t="shared" si="6"/>
        <v>0</v>
      </c>
    </row>
    <row r="32" spans="1:18" ht="24" customHeight="1" thickTop="1" thickBot="1">
      <c r="A32" s="117" t="s">
        <v>95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70">
        <f>SUM(O29:O31)</f>
        <v>0</v>
      </c>
      <c r="P32" s="67" t="s">
        <v>102</v>
      </c>
      <c r="Q32" s="68"/>
      <c r="R32" s="71">
        <f>SUM(R29:R31)</f>
        <v>0</v>
      </c>
    </row>
    <row r="33" spans="1:18" ht="24" customHeight="1" thickBot="1">
      <c r="A33" s="120" t="s">
        <v>96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2"/>
      <c r="O33" s="72">
        <f>SUM(O32,O28,O24,O20,O16,O12,O8)</f>
        <v>0</v>
      </c>
      <c r="P33" s="73" t="s">
        <v>102</v>
      </c>
      <c r="Q33" s="74"/>
      <c r="R33" s="75">
        <f>SUM(R32,R28,R24,R20,R16,R12,R8)</f>
        <v>0</v>
      </c>
    </row>
  </sheetData>
  <mergeCells count="34">
    <mergeCell ref="A32:N32"/>
    <mergeCell ref="A33:N33"/>
    <mergeCell ref="A24:N24"/>
    <mergeCell ref="A25:A27"/>
    <mergeCell ref="B25:B27"/>
    <mergeCell ref="C25:C27"/>
    <mergeCell ref="A28:N28"/>
    <mergeCell ref="A29:A31"/>
    <mergeCell ref="B29:B31"/>
    <mergeCell ref="C29:C31"/>
    <mergeCell ref="A21:A23"/>
    <mergeCell ref="B21:B23"/>
    <mergeCell ref="C21:C23"/>
    <mergeCell ref="A8:N8"/>
    <mergeCell ref="A9:A11"/>
    <mergeCell ref="B9:B11"/>
    <mergeCell ref="C9:C11"/>
    <mergeCell ref="A12:N12"/>
    <mergeCell ref="A13:A15"/>
    <mergeCell ref="B13:B15"/>
    <mergeCell ref="C13:C15"/>
    <mergeCell ref="A16:N16"/>
    <mergeCell ref="A17:A19"/>
    <mergeCell ref="B17:B19"/>
    <mergeCell ref="C17:C19"/>
    <mergeCell ref="A20:N20"/>
    <mergeCell ref="A5:A7"/>
    <mergeCell ref="B5:B7"/>
    <mergeCell ref="C5:C7"/>
    <mergeCell ref="A1:R1"/>
    <mergeCell ref="A2:C2"/>
    <mergeCell ref="A4:C4"/>
    <mergeCell ref="D4:N4"/>
    <mergeCell ref="O4:P4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9"/>
  <sheetViews>
    <sheetView workbookViewId="0">
      <selection sqref="A1:I1"/>
    </sheetView>
  </sheetViews>
  <sheetFormatPr defaultRowHeight="20" customHeight="1"/>
  <cols>
    <col min="1" max="1" width="11.58203125" customWidth="1"/>
    <col min="2" max="2" width="11.58203125" style="8" customWidth="1"/>
    <col min="3" max="4" width="11.58203125" style="9" customWidth="1"/>
    <col min="5" max="5" width="1.58203125" style="1" customWidth="1"/>
    <col min="6" max="6" width="11.58203125" customWidth="1"/>
    <col min="7" max="9" width="11.58203125" style="24" customWidth="1"/>
  </cols>
  <sheetData>
    <row r="1" spans="1:9" ht="30" customHeight="1">
      <c r="A1" s="87" t="s">
        <v>77</v>
      </c>
      <c r="B1" s="88"/>
      <c r="C1" s="88"/>
      <c r="D1" s="88"/>
      <c r="E1" s="88"/>
      <c r="F1" s="88"/>
      <c r="G1" s="88"/>
      <c r="H1" s="88"/>
      <c r="I1" s="88"/>
    </row>
    <row r="2" spans="1:9" ht="5" customHeight="1"/>
    <row r="3" spans="1:9" ht="20" customHeight="1">
      <c r="A3" s="5"/>
      <c r="B3" s="29" t="s">
        <v>87</v>
      </c>
    </row>
    <row r="4" spans="1:9" ht="5" customHeight="1"/>
    <row r="5" spans="1:9" ht="20" customHeight="1">
      <c r="A5" s="7" t="s">
        <v>82</v>
      </c>
      <c r="B5" s="10" t="s">
        <v>73</v>
      </c>
      <c r="C5" s="11" t="s">
        <v>74</v>
      </c>
      <c r="D5" s="11" t="s">
        <v>75</v>
      </c>
      <c r="E5" s="89" t="s">
        <v>76</v>
      </c>
      <c r="F5" s="90"/>
      <c r="G5" s="90"/>
      <c r="H5" s="90"/>
      <c r="I5" s="91"/>
    </row>
    <row r="6" spans="1:9" ht="30" customHeight="1" thickBot="1">
      <c r="A6" s="26" t="s">
        <v>83</v>
      </c>
      <c r="B6" s="12">
        <v>45762</v>
      </c>
      <c r="C6" s="13" t="str">
        <f>TEXT(B6,"yyyy/m")</f>
        <v>2025/4</v>
      </c>
      <c r="D6" s="13" t="str">
        <f>TEXT(C6,"ggge年m月")</f>
        <v>令和7年4月</v>
      </c>
      <c r="E6" s="92" t="s">
        <v>81</v>
      </c>
      <c r="F6" s="92"/>
      <c r="G6" s="92"/>
      <c r="H6" s="92"/>
      <c r="I6" s="92"/>
    </row>
    <row r="7" spans="1:9" ht="30" customHeight="1" thickBot="1">
      <c r="A7" s="27" t="s">
        <v>84</v>
      </c>
      <c r="B7" s="14">
        <v>46583</v>
      </c>
      <c r="C7" s="15" t="str">
        <f t="shared" ref="C7:C8" si="0">TEXT(B7,"yyyy/m")</f>
        <v>2027/7</v>
      </c>
      <c r="D7" s="16" t="str">
        <f t="shared" ref="D7:D9" si="1">TEXT(C7,"ggge年m月")</f>
        <v>令和9年7月</v>
      </c>
      <c r="E7" s="85" t="s">
        <v>88</v>
      </c>
      <c r="F7" s="85"/>
      <c r="G7" s="85"/>
      <c r="H7" s="85"/>
      <c r="I7" s="86"/>
    </row>
    <row r="8" spans="1:9" ht="30" customHeight="1" thickBot="1">
      <c r="A8" s="28" t="s">
        <v>85</v>
      </c>
      <c r="B8" s="17">
        <f>EDATE(B6,72)</f>
        <v>47953</v>
      </c>
      <c r="C8" s="18" t="str">
        <f t="shared" si="0"/>
        <v>2031/4</v>
      </c>
      <c r="D8" s="18" t="str">
        <f t="shared" si="1"/>
        <v>令和13年4月</v>
      </c>
      <c r="E8" s="93" t="s">
        <v>79</v>
      </c>
      <c r="F8" s="93"/>
      <c r="G8" s="93"/>
      <c r="H8" s="93"/>
      <c r="I8" s="93"/>
    </row>
    <row r="9" spans="1:9" ht="30" customHeight="1" thickBot="1">
      <c r="A9" s="27" t="s">
        <v>86</v>
      </c>
      <c r="B9" s="19"/>
      <c r="C9" s="15">
        <f>TEXT(C8,"yyyy/m")-1</f>
        <v>47938</v>
      </c>
      <c r="D9" s="16" t="str">
        <f t="shared" si="1"/>
        <v>令和13年3月</v>
      </c>
      <c r="E9" s="85" t="s">
        <v>80</v>
      </c>
      <c r="F9" s="85"/>
      <c r="G9" s="85"/>
      <c r="H9" s="85"/>
      <c r="I9" s="86"/>
    </row>
    <row r="10" spans="1:9" ht="5" customHeight="1"/>
    <row r="11" spans="1:9" ht="20" customHeight="1">
      <c r="A11" s="30"/>
      <c r="B11" s="29" t="s">
        <v>105</v>
      </c>
    </row>
    <row r="12" spans="1:9" ht="5" customHeight="1"/>
    <row r="13" spans="1:9" s="6" customFormat="1" ht="20" customHeight="1" thickBot="1">
      <c r="A13" s="4" t="s">
        <v>78</v>
      </c>
      <c r="B13" s="20" t="s">
        <v>72</v>
      </c>
      <c r="C13" s="11" t="s">
        <v>74</v>
      </c>
      <c r="D13" s="11" t="s">
        <v>75</v>
      </c>
      <c r="E13" s="2"/>
      <c r="F13" s="65" t="s">
        <v>78</v>
      </c>
      <c r="G13" s="66" t="s">
        <v>72</v>
      </c>
      <c r="H13" s="66" t="s">
        <v>74</v>
      </c>
      <c r="I13" s="66" t="s">
        <v>75</v>
      </c>
    </row>
    <row r="14" spans="1:9" ht="17" customHeight="1">
      <c r="A14" s="3" t="s">
        <v>0</v>
      </c>
      <c r="B14" s="21">
        <v>30000</v>
      </c>
      <c r="C14" s="22" t="str">
        <f>C6</f>
        <v>2025/4</v>
      </c>
      <c r="D14" s="23" t="str">
        <f>TEXT(C14,"ggge年m月")</f>
        <v>令和7年4月</v>
      </c>
      <c r="F14" s="76" t="s">
        <v>36</v>
      </c>
      <c r="G14" s="49">
        <v>20000</v>
      </c>
      <c r="H14" s="77">
        <f>EDATE(C49,1)</f>
        <v>46844</v>
      </c>
      <c r="I14" s="78" t="str">
        <f t="shared" ref="I14:I49" si="2">TEXT(H14,"ggge年m月")</f>
        <v>令和10年4月</v>
      </c>
    </row>
    <row r="15" spans="1:9" ht="17" customHeight="1">
      <c r="A15" s="3" t="s">
        <v>1</v>
      </c>
      <c r="B15" s="21">
        <v>30000</v>
      </c>
      <c r="C15" s="23">
        <f>EDATE(C14,1)</f>
        <v>45778</v>
      </c>
      <c r="D15" s="22" t="str">
        <f t="shared" ref="D15:D49" si="3">TEXT(C15,"ggge年m月")</f>
        <v>令和7年5月</v>
      </c>
      <c r="F15" s="79" t="s">
        <v>37</v>
      </c>
      <c r="G15" s="21">
        <v>20000</v>
      </c>
      <c r="H15" s="23">
        <f t="shared" ref="H15:H49" si="4">EDATE(H14,1)</f>
        <v>46874</v>
      </c>
      <c r="I15" s="80" t="str">
        <f t="shared" si="2"/>
        <v>令和10年5月</v>
      </c>
    </row>
    <row r="16" spans="1:9" ht="17" customHeight="1">
      <c r="A16" s="3" t="s">
        <v>2</v>
      </c>
      <c r="B16" s="21">
        <v>30000</v>
      </c>
      <c r="C16" s="23">
        <f t="shared" ref="C16:C49" si="5">EDATE(C15,1)</f>
        <v>45809</v>
      </c>
      <c r="D16" s="22" t="str">
        <f t="shared" si="3"/>
        <v>令和7年6月</v>
      </c>
      <c r="F16" s="79" t="s">
        <v>38</v>
      </c>
      <c r="G16" s="21">
        <v>20000</v>
      </c>
      <c r="H16" s="23">
        <f t="shared" si="4"/>
        <v>46905</v>
      </c>
      <c r="I16" s="80" t="str">
        <f t="shared" si="2"/>
        <v>令和10年6月</v>
      </c>
    </row>
    <row r="17" spans="1:9" ht="17" customHeight="1">
      <c r="A17" s="3" t="s">
        <v>3</v>
      </c>
      <c r="B17" s="21">
        <v>30000</v>
      </c>
      <c r="C17" s="23">
        <f>EDATE(C16,1)</f>
        <v>45839</v>
      </c>
      <c r="D17" s="22" t="str">
        <f t="shared" si="3"/>
        <v>令和7年7月</v>
      </c>
      <c r="F17" s="79" t="s">
        <v>39</v>
      </c>
      <c r="G17" s="21">
        <v>20000</v>
      </c>
      <c r="H17" s="23">
        <f t="shared" si="4"/>
        <v>46935</v>
      </c>
      <c r="I17" s="80" t="str">
        <f t="shared" si="2"/>
        <v>令和10年7月</v>
      </c>
    </row>
    <row r="18" spans="1:9" ht="17" customHeight="1">
      <c r="A18" s="3" t="s">
        <v>4</v>
      </c>
      <c r="B18" s="21">
        <v>30000</v>
      </c>
      <c r="C18" s="23">
        <f t="shared" ref="C18" si="6">EDATE(C17,1)</f>
        <v>45870</v>
      </c>
      <c r="D18" s="22" t="str">
        <f t="shared" si="3"/>
        <v>令和7年8月</v>
      </c>
      <c r="F18" s="79" t="s">
        <v>40</v>
      </c>
      <c r="G18" s="21">
        <v>20000</v>
      </c>
      <c r="H18" s="23">
        <f>EDATE(H17,1)</f>
        <v>46966</v>
      </c>
      <c r="I18" s="80" t="str">
        <f t="shared" si="2"/>
        <v>令和10年8月</v>
      </c>
    </row>
    <row r="19" spans="1:9" ht="17" customHeight="1">
      <c r="A19" s="3" t="s">
        <v>5</v>
      </c>
      <c r="B19" s="21">
        <v>30000</v>
      </c>
      <c r="C19" s="23">
        <f t="shared" si="5"/>
        <v>45901</v>
      </c>
      <c r="D19" s="22" t="str">
        <f t="shared" si="3"/>
        <v>令和7年9月</v>
      </c>
      <c r="F19" s="79" t="s">
        <v>41</v>
      </c>
      <c r="G19" s="21">
        <v>20000</v>
      </c>
      <c r="H19" s="23">
        <f t="shared" si="4"/>
        <v>46997</v>
      </c>
      <c r="I19" s="80" t="str">
        <f t="shared" si="2"/>
        <v>令和10年9月</v>
      </c>
    </row>
    <row r="20" spans="1:9" ht="17" customHeight="1">
      <c r="A20" s="3" t="s">
        <v>6</v>
      </c>
      <c r="B20" s="21">
        <v>30000</v>
      </c>
      <c r="C20" s="23">
        <f t="shared" si="5"/>
        <v>45931</v>
      </c>
      <c r="D20" s="22" t="str">
        <f t="shared" si="3"/>
        <v>令和7年10月</v>
      </c>
      <c r="F20" s="79" t="s">
        <v>42</v>
      </c>
      <c r="G20" s="21">
        <v>20000</v>
      </c>
      <c r="H20" s="23">
        <f t="shared" si="4"/>
        <v>47027</v>
      </c>
      <c r="I20" s="80" t="str">
        <f t="shared" si="2"/>
        <v>令和10年10月</v>
      </c>
    </row>
    <row r="21" spans="1:9" ht="17" customHeight="1">
      <c r="A21" s="3" t="s">
        <v>7</v>
      </c>
      <c r="B21" s="21">
        <v>30000</v>
      </c>
      <c r="C21" s="23">
        <f t="shared" si="5"/>
        <v>45962</v>
      </c>
      <c r="D21" s="22" t="str">
        <f t="shared" si="3"/>
        <v>令和7年11月</v>
      </c>
      <c r="F21" s="79" t="s">
        <v>43</v>
      </c>
      <c r="G21" s="21">
        <v>20000</v>
      </c>
      <c r="H21" s="23">
        <f t="shared" si="4"/>
        <v>47058</v>
      </c>
      <c r="I21" s="80" t="str">
        <f t="shared" si="2"/>
        <v>令和10年11月</v>
      </c>
    </row>
    <row r="22" spans="1:9" ht="17" customHeight="1">
      <c r="A22" s="3" t="s">
        <v>8</v>
      </c>
      <c r="B22" s="21">
        <v>30000</v>
      </c>
      <c r="C22" s="23">
        <f t="shared" si="5"/>
        <v>45992</v>
      </c>
      <c r="D22" s="22" t="str">
        <f t="shared" si="3"/>
        <v>令和7年12月</v>
      </c>
      <c r="F22" s="79" t="s">
        <v>44</v>
      </c>
      <c r="G22" s="21">
        <v>20000</v>
      </c>
      <c r="H22" s="23">
        <f t="shared" si="4"/>
        <v>47088</v>
      </c>
      <c r="I22" s="80" t="str">
        <f t="shared" si="2"/>
        <v>令和10年12月</v>
      </c>
    </row>
    <row r="23" spans="1:9" ht="17" customHeight="1">
      <c r="A23" s="3" t="s">
        <v>9</v>
      </c>
      <c r="B23" s="21">
        <v>30000</v>
      </c>
      <c r="C23" s="23">
        <f t="shared" si="5"/>
        <v>46023</v>
      </c>
      <c r="D23" s="22" t="str">
        <f t="shared" si="3"/>
        <v>令和8年1月</v>
      </c>
      <c r="F23" s="79" t="s">
        <v>45</v>
      </c>
      <c r="G23" s="21">
        <v>20000</v>
      </c>
      <c r="H23" s="23">
        <f t="shared" si="4"/>
        <v>47119</v>
      </c>
      <c r="I23" s="80" t="str">
        <f t="shared" si="2"/>
        <v>令和11年1月</v>
      </c>
    </row>
    <row r="24" spans="1:9" ht="17" customHeight="1">
      <c r="A24" s="3" t="s">
        <v>10</v>
      </c>
      <c r="B24" s="21">
        <v>30000</v>
      </c>
      <c r="C24" s="23">
        <f t="shared" si="5"/>
        <v>46054</v>
      </c>
      <c r="D24" s="22" t="str">
        <f t="shared" si="3"/>
        <v>令和8年2月</v>
      </c>
      <c r="F24" s="79" t="s">
        <v>46</v>
      </c>
      <c r="G24" s="21">
        <v>20000</v>
      </c>
      <c r="H24" s="23">
        <f t="shared" si="4"/>
        <v>47150</v>
      </c>
      <c r="I24" s="80" t="str">
        <f t="shared" si="2"/>
        <v>令和11年2月</v>
      </c>
    </row>
    <row r="25" spans="1:9" ht="17" customHeight="1" thickBot="1">
      <c r="A25" s="3" t="s">
        <v>11</v>
      </c>
      <c r="B25" s="21">
        <v>30000</v>
      </c>
      <c r="C25" s="23">
        <f t="shared" si="5"/>
        <v>46082</v>
      </c>
      <c r="D25" s="22" t="str">
        <f t="shared" si="3"/>
        <v>令和8年3月</v>
      </c>
      <c r="F25" s="81" t="s">
        <v>47</v>
      </c>
      <c r="G25" s="82">
        <v>20000</v>
      </c>
      <c r="H25" s="83">
        <f t="shared" si="4"/>
        <v>47178</v>
      </c>
      <c r="I25" s="84" t="str">
        <f t="shared" si="2"/>
        <v>令和11年3月</v>
      </c>
    </row>
    <row r="26" spans="1:9" ht="17" customHeight="1">
      <c r="A26" s="3" t="s">
        <v>12</v>
      </c>
      <c r="B26" s="21">
        <v>30000</v>
      </c>
      <c r="C26" s="23">
        <f t="shared" si="5"/>
        <v>46113</v>
      </c>
      <c r="D26" s="22" t="str">
        <f t="shared" si="3"/>
        <v>令和8年4月</v>
      </c>
      <c r="F26" s="76" t="s">
        <v>48</v>
      </c>
      <c r="G26" s="49">
        <v>10000</v>
      </c>
      <c r="H26" s="77">
        <f t="shared" si="4"/>
        <v>47209</v>
      </c>
      <c r="I26" s="78" t="str">
        <f t="shared" si="2"/>
        <v>令和11年4月</v>
      </c>
    </row>
    <row r="27" spans="1:9" ht="17" customHeight="1">
      <c r="A27" s="3" t="s">
        <v>13</v>
      </c>
      <c r="B27" s="21">
        <v>30000</v>
      </c>
      <c r="C27" s="23">
        <f t="shared" si="5"/>
        <v>46143</v>
      </c>
      <c r="D27" s="22" t="str">
        <f t="shared" si="3"/>
        <v>令和8年5月</v>
      </c>
      <c r="F27" s="79" t="s">
        <v>49</v>
      </c>
      <c r="G27" s="21">
        <v>10000</v>
      </c>
      <c r="H27" s="23">
        <f t="shared" si="4"/>
        <v>47239</v>
      </c>
      <c r="I27" s="80" t="str">
        <f t="shared" si="2"/>
        <v>令和11年5月</v>
      </c>
    </row>
    <row r="28" spans="1:9" ht="17" customHeight="1">
      <c r="A28" s="3" t="s">
        <v>14</v>
      </c>
      <c r="B28" s="21">
        <v>30000</v>
      </c>
      <c r="C28" s="23">
        <f t="shared" si="5"/>
        <v>46174</v>
      </c>
      <c r="D28" s="22" t="str">
        <f t="shared" si="3"/>
        <v>令和8年6月</v>
      </c>
      <c r="F28" s="79" t="s">
        <v>50</v>
      </c>
      <c r="G28" s="21">
        <v>10000</v>
      </c>
      <c r="H28" s="23">
        <f t="shared" si="4"/>
        <v>47270</v>
      </c>
      <c r="I28" s="80" t="str">
        <f t="shared" si="2"/>
        <v>令和11年6月</v>
      </c>
    </row>
    <row r="29" spans="1:9" ht="17" customHeight="1">
      <c r="A29" s="62" t="s">
        <v>15</v>
      </c>
      <c r="B29" s="63">
        <v>30000</v>
      </c>
      <c r="C29" s="64">
        <f t="shared" si="5"/>
        <v>46204</v>
      </c>
      <c r="D29" s="13" t="str">
        <f t="shared" si="3"/>
        <v>令和8年7月</v>
      </c>
      <c r="F29" s="79" t="s">
        <v>51</v>
      </c>
      <c r="G29" s="21">
        <v>10000</v>
      </c>
      <c r="H29" s="23">
        <f t="shared" si="4"/>
        <v>47300</v>
      </c>
      <c r="I29" s="80" t="str">
        <f t="shared" si="2"/>
        <v>令和11年7月</v>
      </c>
    </row>
    <row r="30" spans="1:9" ht="17" customHeight="1">
      <c r="A30" s="3" t="s">
        <v>16</v>
      </c>
      <c r="B30" s="21">
        <v>30000</v>
      </c>
      <c r="C30" s="23">
        <f t="shared" si="5"/>
        <v>46235</v>
      </c>
      <c r="D30" s="22" t="str">
        <f t="shared" si="3"/>
        <v>令和8年8月</v>
      </c>
      <c r="F30" s="79" t="s">
        <v>52</v>
      </c>
      <c r="G30" s="21">
        <v>10000</v>
      </c>
      <c r="H30" s="23">
        <f t="shared" si="4"/>
        <v>47331</v>
      </c>
      <c r="I30" s="80" t="str">
        <f t="shared" si="2"/>
        <v>令和11年8月</v>
      </c>
    </row>
    <row r="31" spans="1:9" ht="17" customHeight="1">
      <c r="A31" s="3" t="s">
        <v>17</v>
      </c>
      <c r="B31" s="21">
        <v>30000</v>
      </c>
      <c r="C31" s="23">
        <f t="shared" si="5"/>
        <v>46266</v>
      </c>
      <c r="D31" s="22" t="str">
        <f t="shared" si="3"/>
        <v>令和8年9月</v>
      </c>
      <c r="F31" s="79" t="s">
        <v>53</v>
      </c>
      <c r="G31" s="21">
        <v>10000</v>
      </c>
      <c r="H31" s="23">
        <f t="shared" si="4"/>
        <v>47362</v>
      </c>
      <c r="I31" s="80" t="str">
        <f t="shared" si="2"/>
        <v>令和11年9月</v>
      </c>
    </row>
    <row r="32" spans="1:9" ht="17" customHeight="1">
      <c r="A32" s="3" t="s">
        <v>18</v>
      </c>
      <c r="B32" s="21">
        <v>30000</v>
      </c>
      <c r="C32" s="23">
        <f t="shared" si="5"/>
        <v>46296</v>
      </c>
      <c r="D32" s="22" t="str">
        <f t="shared" si="3"/>
        <v>令和8年10月</v>
      </c>
      <c r="F32" s="79" t="s">
        <v>54</v>
      </c>
      <c r="G32" s="21">
        <v>10000</v>
      </c>
      <c r="H32" s="23">
        <f t="shared" si="4"/>
        <v>47392</v>
      </c>
      <c r="I32" s="80" t="str">
        <f t="shared" si="2"/>
        <v>令和11年10月</v>
      </c>
    </row>
    <row r="33" spans="1:9" ht="17" customHeight="1">
      <c r="A33" s="3" t="s">
        <v>19</v>
      </c>
      <c r="B33" s="21">
        <v>30000</v>
      </c>
      <c r="C33" s="23">
        <f t="shared" si="5"/>
        <v>46327</v>
      </c>
      <c r="D33" s="22" t="str">
        <f t="shared" si="3"/>
        <v>令和8年11月</v>
      </c>
      <c r="F33" s="79" t="s">
        <v>55</v>
      </c>
      <c r="G33" s="21">
        <v>10000</v>
      </c>
      <c r="H33" s="23">
        <f t="shared" si="4"/>
        <v>47423</v>
      </c>
      <c r="I33" s="80" t="str">
        <f t="shared" si="2"/>
        <v>令和11年11月</v>
      </c>
    </row>
    <row r="34" spans="1:9" ht="17" customHeight="1">
      <c r="A34" s="3" t="s">
        <v>20</v>
      </c>
      <c r="B34" s="21">
        <v>30000</v>
      </c>
      <c r="C34" s="23">
        <f t="shared" si="5"/>
        <v>46357</v>
      </c>
      <c r="D34" s="22" t="str">
        <f t="shared" si="3"/>
        <v>令和8年12月</v>
      </c>
      <c r="F34" s="79" t="s">
        <v>56</v>
      </c>
      <c r="G34" s="21">
        <v>10000</v>
      </c>
      <c r="H34" s="23">
        <f t="shared" si="4"/>
        <v>47453</v>
      </c>
      <c r="I34" s="80" t="str">
        <f t="shared" si="2"/>
        <v>令和11年12月</v>
      </c>
    </row>
    <row r="35" spans="1:9" ht="17" customHeight="1">
      <c r="A35" s="3" t="s">
        <v>21</v>
      </c>
      <c r="B35" s="21">
        <v>30000</v>
      </c>
      <c r="C35" s="23">
        <f t="shared" si="5"/>
        <v>46388</v>
      </c>
      <c r="D35" s="22" t="str">
        <f t="shared" si="3"/>
        <v>令和9年1月</v>
      </c>
      <c r="F35" s="79" t="s">
        <v>57</v>
      </c>
      <c r="G35" s="21">
        <v>10000</v>
      </c>
      <c r="H35" s="23">
        <f t="shared" si="4"/>
        <v>47484</v>
      </c>
      <c r="I35" s="80" t="str">
        <f t="shared" si="2"/>
        <v>令和12年1月</v>
      </c>
    </row>
    <row r="36" spans="1:9" ht="17" customHeight="1">
      <c r="A36" s="3" t="s">
        <v>22</v>
      </c>
      <c r="B36" s="21">
        <v>30000</v>
      </c>
      <c r="C36" s="23">
        <f t="shared" si="5"/>
        <v>46419</v>
      </c>
      <c r="D36" s="22" t="str">
        <f t="shared" si="3"/>
        <v>令和9年2月</v>
      </c>
      <c r="F36" s="79" t="s">
        <v>58</v>
      </c>
      <c r="G36" s="21">
        <v>10000</v>
      </c>
      <c r="H36" s="23">
        <f t="shared" si="4"/>
        <v>47515</v>
      </c>
      <c r="I36" s="80" t="str">
        <f t="shared" si="2"/>
        <v>令和12年2月</v>
      </c>
    </row>
    <row r="37" spans="1:9" ht="17" customHeight="1" thickBot="1">
      <c r="A37" s="3" t="s">
        <v>23</v>
      </c>
      <c r="B37" s="21">
        <v>30000</v>
      </c>
      <c r="C37" s="23">
        <f t="shared" si="5"/>
        <v>46447</v>
      </c>
      <c r="D37" s="22" t="str">
        <f t="shared" si="3"/>
        <v>令和9年3月</v>
      </c>
      <c r="F37" s="81" t="s">
        <v>59</v>
      </c>
      <c r="G37" s="82">
        <v>10000</v>
      </c>
      <c r="H37" s="83">
        <f t="shared" si="4"/>
        <v>47543</v>
      </c>
      <c r="I37" s="84" t="str">
        <f t="shared" si="2"/>
        <v>令和12年3月</v>
      </c>
    </row>
    <row r="38" spans="1:9" ht="17" customHeight="1">
      <c r="A38" s="3" t="s">
        <v>24</v>
      </c>
      <c r="B38" s="21">
        <v>20000</v>
      </c>
      <c r="C38" s="23">
        <f t="shared" si="5"/>
        <v>46478</v>
      </c>
      <c r="D38" s="22" t="str">
        <f t="shared" si="3"/>
        <v>令和9年4月</v>
      </c>
      <c r="F38" s="76" t="s">
        <v>60</v>
      </c>
      <c r="G38" s="49">
        <v>10000</v>
      </c>
      <c r="H38" s="77">
        <f t="shared" si="4"/>
        <v>47574</v>
      </c>
      <c r="I38" s="78" t="str">
        <f t="shared" si="2"/>
        <v>令和12年4月</v>
      </c>
    </row>
    <row r="39" spans="1:9" ht="17" customHeight="1">
      <c r="A39" s="3" t="s">
        <v>25</v>
      </c>
      <c r="B39" s="21">
        <v>20000</v>
      </c>
      <c r="C39" s="23">
        <f t="shared" si="5"/>
        <v>46508</v>
      </c>
      <c r="D39" s="22" t="str">
        <f t="shared" si="3"/>
        <v>令和9年5月</v>
      </c>
      <c r="F39" s="79" t="s">
        <v>61</v>
      </c>
      <c r="G39" s="21">
        <v>10000</v>
      </c>
      <c r="H39" s="23">
        <f t="shared" si="4"/>
        <v>47604</v>
      </c>
      <c r="I39" s="80" t="str">
        <f t="shared" si="2"/>
        <v>令和12年5月</v>
      </c>
    </row>
    <row r="40" spans="1:9" ht="17" customHeight="1" thickBot="1">
      <c r="A40" s="62" t="s">
        <v>26</v>
      </c>
      <c r="B40" s="63">
        <v>20000</v>
      </c>
      <c r="C40" s="64">
        <f t="shared" si="5"/>
        <v>46539</v>
      </c>
      <c r="D40" s="13" t="str">
        <f t="shared" si="3"/>
        <v>令和9年6月</v>
      </c>
      <c r="F40" s="79" t="s">
        <v>62</v>
      </c>
      <c r="G40" s="21">
        <v>10000</v>
      </c>
      <c r="H40" s="23">
        <f t="shared" si="4"/>
        <v>47635</v>
      </c>
      <c r="I40" s="80" t="str">
        <f t="shared" si="2"/>
        <v>令和12年6月</v>
      </c>
    </row>
    <row r="41" spans="1:9" ht="17" customHeight="1">
      <c r="A41" s="76" t="s">
        <v>27</v>
      </c>
      <c r="B41" s="49">
        <v>20000</v>
      </c>
      <c r="C41" s="77">
        <f t="shared" si="5"/>
        <v>46569</v>
      </c>
      <c r="D41" s="78" t="str">
        <f t="shared" si="3"/>
        <v>令和9年7月</v>
      </c>
      <c r="F41" s="79" t="s">
        <v>63</v>
      </c>
      <c r="G41" s="21">
        <v>10000</v>
      </c>
      <c r="H41" s="23">
        <f t="shared" si="4"/>
        <v>47665</v>
      </c>
      <c r="I41" s="80" t="str">
        <f t="shared" si="2"/>
        <v>令和12年7月</v>
      </c>
    </row>
    <row r="42" spans="1:9" ht="17" customHeight="1">
      <c r="A42" s="79" t="s">
        <v>28</v>
      </c>
      <c r="B42" s="21">
        <v>20000</v>
      </c>
      <c r="C42" s="23">
        <f t="shared" si="5"/>
        <v>46600</v>
      </c>
      <c r="D42" s="80" t="str">
        <f t="shared" si="3"/>
        <v>令和9年8月</v>
      </c>
      <c r="F42" s="79" t="s">
        <v>64</v>
      </c>
      <c r="G42" s="21">
        <v>10000</v>
      </c>
      <c r="H42" s="23">
        <f t="shared" si="4"/>
        <v>47696</v>
      </c>
      <c r="I42" s="80" t="str">
        <f t="shared" si="2"/>
        <v>令和12年8月</v>
      </c>
    </row>
    <row r="43" spans="1:9" ht="17" customHeight="1">
      <c r="A43" s="79" t="s">
        <v>29</v>
      </c>
      <c r="B43" s="21">
        <v>20000</v>
      </c>
      <c r="C43" s="23">
        <f t="shared" si="5"/>
        <v>46631</v>
      </c>
      <c r="D43" s="80" t="str">
        <f t="shared" si="3"/>
        <v>令和9年9月</v>
      </c>
      <c r="F43" s="79" t="s">
        <v>65</v>
      </c>
      <c r="G43" s="21">
        <v>10000</v>
      </c>
      <c r="H43" s="23">
        <f t="shared" si="4"/>
        <v>47727</v>
      </c>
      <c r="I43" s="80" t="str">
        <f t="shared" si="2"/>
        <v>令和12年9月</v>
      </c>
    </row>
    <row r="44" spans="1:9" ht="17" customHeight="1">
      <c r="A44" s="79" t="s">
        <v>30</v>
      </c>
      <c r="B44" s="21">
        <v>20000</v>
      </c>
      <c r="C44" s="23">
        <f t="shared" si="5"/>
        <v>46661</v>
      </c>
      <c r="D44" s="80" t="str">
        <f t="shared" si="3"/>
        <v>令和9年10月</v>
      </c>
      <c r="F44" s="79" t="s">
        <v>66</v>
      </c>
      <c r="G44" s="21">
        <v>10000</v>
      </c>
      <c r="H44" s="23">
        <f t="shared" si="4"/>
        <v>47757</v>
      </c>
      <c r="I44" s="80" t="str">
        <f t="shared" si="2"/>
        <v>令和12年10月</v>
      </c>
    </row>
    <row r="45" spans="1:9" ht="17" customHeight="1">
      <c r="A45" s="79" t="s">
        <v>31</v>
      </c>
      <c r="B45" s="21">
        <v>20000</v>
      </c>
      <c r="C45" s="23">
        <f t="shared" si="5"/>
        <v>46692</v>
      </c>
      <c r="D45" s="80" t="str">
        <f t="shared" si="3"/>
        <v>令和9年11月</v>
      </c>
      <c r="F45" s="79" t="s">
        <v>67</v>
      </c>
      <c r="G45" s="21">
        <v>10000</v>
      </c>
      <c r="H45" s="23">
        <f t="shared" si="4"/>
        <v>47788</v>
      </c>
      <c r="I45" s="80" t="str">
        <f t="shared" si="2"/>
        <v>令和12年11月</v>
      </c>
    </row>
    <row r="46" spans="1:9" ht="17" customHeight="1">
      <c r="A46" s="79" t="s">
        <v>32</v>
      </c>
      <c r="B46" s="21">
        <v>20000</v>
      </c>
      <c r="C46" s="23">
        <f t="shared" si="5"/>
        <v>46722</v>
      </c>
      <c r="D46" s="80" t="str">
        <f t="shared" si="3"/>
        <v>令和9年12月</v>
      </c>
      <c r="F46" s="79" t="s">
        <v>68</v>
      </c>
      <c r="G46" s="21">
        <v>10000</v>
      </c>
      <c r="H46" s="23">
        <f t="shared" si="4"/>
        <v>47818</v>
      </c>
      <c r="I46" s="80" t="str">
        <f t="shared" si="2"/>
        <v>令和12年12月</v>
      </c>
    </row>
    <row r="47" spans="1:9" ht="17" customHeight="1">
      <c r="A47" s="79" t="s">
        <v>33</v>
      </c>
      <c r="B47" s="21">
        <v>20000</v>
      </c>
      <c r="C47" s="23">
        <f t="shared" si="5"/>
        <v>46753</v>
      </c>
      <c r="D47" s="80" t="str">
        <f t="shared" si="3"/>
        <v>令和10年1月</v>
      </c>
      <c r="F47" s="79" t="s">
        <v>69</v>
      </c>
      <c r="G47" s="21">
        <v>10000</v>
      </c>
      <c r="H47" s="23">
        <f t="shared" si="4"/>
        <v>47849</v>
      </c>
      <c r="I47" s="80" t="str">
        <f t="shared" si="2"/>
        <v>令和13年1月</v>
      </c>
    </row>
    <row r="48" spans="1:9" ht="17" customHeight="1">
      <c r="A48" s="79" t="s">
        <v>34</v>
      </c>
      <c r="B48" s="21">
        <v>20000</v>
      </c>
      <c r="C48" s="23">
        <f t="shared" si="5"/>
        <v>46784</v>
      </c>
      <c r="D48" s="80" t="str">
        <f t="shared" si="3"/>
        <v>令和10年2月</v>
      </c>
      <c r="F48" s="79" t="s">
        <v>70</v>
      </c>
      <c r="G48" s="21">
        <v>10000</v>
      </c>
      <c r="H48" s="23">
        <f t="shared" si="4"/>
        <v>47880</v>
      </c>
      <c r="I48" s="80" t="str">
        <f t="shared" si="2"/>
        <v>令和13年2月</v>
      </c>
    </row>
    <row r="49" spans="1:9" ht="17" customHeight="1" thickBot="1">
      <c r="A49" s="81" t="s">
        <v>35</v>
      </c>
      <c r="B49" s="82">
        <v>20000</v>
      </c>
      <c r="C49" s="83">
        <f t="shared" si="5"/>
        <v>46813</v>
      </c>
      <c r="D49" s="84" t="str">
        <f t="shared" si="3"/>
        <v>令和10年3月</v>
      </c>
      <c r="F49" s="81" t="s">
        <v>71</v>
      </c>
      <c r="G49" s="82">
        <v>10000</v>
      </c>
      <c r="H49" s="83">
        <f t="shared" si="4"/>
        <v>47908</v>
      </c>
      <c r="I49" s="84" t="str">
        <f t="shared" si="2"/>
        <v>令和13年3月</v>
      </c>
    </row>
  </sheetData>
  <mergeCells count="6">
    <mergeCell ref="E9:I9"/>
    <mergeCell ref="A1:I1"/>
    <mergeCell ref="E5:I5"/>
    <mergeCell ref="E6:I6"/>
    <mergeCell ref="E7:I7"/>
    <mergeCell ref="E8:I8"/>
  </mergeCells>
  <phoneticPr fontId="2"/>
  <conditionalFormatting sqref="A13:I13">
    <cfRule type="cellIs" dxfId="1" priority="4" operator="equal">
      <formula>$D$7</formula>
    </cfRule>
  </conditionalFormatting>
  <conditionalFormatting sqref="A14:I49">
    <cfRule type="cellIs" dxfId="0" priority="1" operator="equal">
      <formula>$D$7</formula>
    </cfRule>
  </conditionalFormatting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33"/>
  <sheetViews>
    <sheetView workbookViewId="0">
      <selection sqref="A1:R1"/>
    </sheetView>
  </sheetViews>
  <sheetFormatPr defaultRowHeight="20" customHeight="1"/>
  <cols>
    <col min="1" max="3" width="4.08203125" style="6" customWidth="1"/>
    <col min="4" max="14" width="4.08203125" style="40" customWidth="1"/>
    <col min="15" max="15" width="4.08203125" style="42" customWidth="1"/>
    <col min="16" max="16" width="4.08203125" style="40" customWidth="1"/>
    <col min="17" max="17" width="9.1640625" style="1" bestFit="1" customWidth="1"/>
    <col min="18" max="18" width="13.4140625" style="1" bestFit="1" customWidth="1"/>
  </cols>
  <sheetData>
    <row r="1" spans="1:22" ht="30" customHeight="1">
      <c r="A1" s="87" t="s">
        <v>103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31"/>
      <c r="T1" s="31"/>
      <c r="U1" s="31"/>
      <c r="V1" s="31"/>
    </row>
    <row r="2" spans="1:22" ht="20" customHeight="1">
      <c r="A2" s="103"/>
      <c r="B2" s="104"/>
      <c r="C2" s="105"/>
      <c r="D2" s="40" t="s">
        <v>104</v>
      </c>
      <c r="O2" s="43"/>
      <c r="P2" s="41"/>
      <c r="Q2" s="32"/>
      <c r="R2" s="32"/>
      <c r="S2" s="31"/>
      <c r="T2" s="31"/>
      <c r="U2" s="31"/>
      <c r="V2" s="31"/>
    </row>
    <row r="3" spans="1:22" ht="14">
      <c r="R3" s="33"/>
    </row>
    <row r="4" spans="1:22" s="6" customFormat="1" ht="30" customHeight="1" thickBot="1">
      <c r="A4" s="106" t="s">
        <v>90</v>
      </c>
      <c r="B4" s="107"/>
      <c r="C4" s="108"/>
      <c r="D4" s="109" t="s">
        <v>91</v>
      </c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112" t="s">
        <v>92</v>
      </c>
      <c r="P4" s="113"/>
      <c r="Q4" s="61" t="s">
        <v>93</v>
      </c>
      <c r="R4" s="34" t="s">
        <v>94</v>
      </c>
    </row>
    <row r="5" spans="1:22" ht="24" customHeight="1">
      <c r="A5" s="94" t="s">
        <v>98</v>
      </c>
      <c r="B5" s="97">
        <v>9</v>
      </c>
      <c r="C5" s="100" t="s">
        <v>99</v>
      </c>
      <c r="D5" s="44" t="s">
        <v>98</v>
      </c>
      <c r="E5" s="45"/>
      <c r="F5" s="46" t="s">
        <v>100</v>
      </c>
      <c r="G5" s="45"/>
      <c r="H5" s="46" t="s">
        <v>101</v>
      </c>
      <c r="I5" s="46" t="s">
        <v>97</v>
      </c>
      <c r="J5" s="44" t="s">
        <v>98</v>
      </c>
      <c r="K5" s="45"/>
      <c r="L5" s="46" t="s">
        <v>100</v>
      </c>
      <c r="M5" s="45"/>
      <c r="N5" s="46" t="s">
        <v>101</v>
      </c>
      <c r="O5" s="47"/>
      <c r="P5" s="48" t="s">
        <v>102</v>
      </c>
      <c r="Q5" s="49">
        <v>30000</v>
      </c>
      <c r="R5" s="38">
        <f>O5*Q5</f>
        <v>0</v>
      </c>
      <c r="T5" s="39"/>
    </row>
    <row r="6" spans="1:22" ht="24" customHeight="1">
      <c r="A6" s="95"/>
      <c r="B6" s="98"/>
      <c r="C6" s="101"/>
      <c r="D6" s="50" t="s">
        <v>98</v>
      </c>
      <c r="E6" s="51">
        <v>9</v>
      </c>
      <c r="F6" s="52" t="s">
        <v>100</v>
      </c>
      <c r="G6" s="51">
        <v>7</v>
      </c>
      <c r="H6" s="52" t="s">
        <v>101</v>
      </c>
      <c r="I6" s="52" t="s">
        <v>97</v>
      </c>
      <c r="J6" s="50" t="s">
        <v>98</v>
      </c>
      <c r="K6" s="51">
        <v>10</v>
      </c>
      <c r="L6" s="52" t="s">
        <v>100</v>
      </c>
      <c r="M6" s="51">
        <v>3</v>
      </c>
      <c r="N6" s="52" t="s">
        <v>101</v>
      </c>
      <c r="O6" s="53">
        <v>9</v>
      </c>
      <c r="P6" s="54" t="s">
        <v>102</v>
      </c>
      <c r="Q6" s="21">
        <v>20000</v>
      </c>
      <c r="R6" s="35">
        <f t="shared" ref="R6:R7" si="0">O6*Q6</f>
        <v>180000</v>
      </c>
    </row>
    <row r="7" spans="1:22" ht="24" customHeight="1" thickBot="1">
      <c r="A7" s="96"/>
      <c r="B7" s="99"/>
      <c r="C7" s="102"/>
      <c r="D7" s="55" t="s">
        <v>98</v>
      </c>
      <c r="E7" s="56"/>
      <c r="F7" s="57" t="s">
        <v>100</v>
      </c>
      <c r="G7" s="56"/>
      <c r="H7" s="57" t="s">
        <v>101</v>
      </c>
      <c r="I7" s="57" t="s">
        <v>97</v>
      </c>
      <c r="J7" s="55" t="s">
        <v>98</v>
      </c>
      <c r="K7" s="56"/>
      <c r="L7" s="57" t="s">
        <v>100</v>
      </c>
      <c r="M7" s="56"/>
      <c r="N7" s="57" t="s">
        <v>101</v>
      </c>
      <c r="O7" s="58"/>
      <c r="P7" s="59" t="s">
        <v>102</v>
      </c>
      <c r="Q7" s="60">
        <v>10000</v>
      </c>
      <c r="R7" s="36">
        <f t="shared" si="0"/>
        <v>0</v>
      </c>
    </row>
    <row r="8" spans="1:22" ht="24" customHeight="1" thickTop="1" thickBot="1">
      <c r="A8" s="117" t="s">
        <v>95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  <c r="O8" s="69">
        <f>SUM(O5:O7)</f>
        <v>9</v>
      </c>
      <c r="P8" s="67" t="s">
        <v>102</v>
      </c>
      <c r="Q8" s="68"/>
      <c r="R8" s="37">
        <f>SUM(R5:R7)</f>
        <v>180000</v>
      </c>
    </row>
    <row r="9" spans="1:22" ht="24" customHeight="1">
      <c r="A9" s="94" t="s">
        <v>98</v>
      </c>
      <c r="B9" s="114">
        <f>B5+1</f>
        <v>10</v>
      </c>
      <c r="C9" s="100" t="s">
        <v>99</v>
      </c>
      <c r="D9" s="44" t="s">
        <v>98</v>
      </c>
      <c r="E9" s="45"/>
      <c r="F9" s="46" t="s">
        <v>100</v>
      </c>
      <c r="G9" s="45"/>
      <c r="H9" s="46" t="s">
        <v>101</v>
      </c>
      <c r="I9" s="46" t="s">
        <v>97</v>
      </c>
      <c r="J9" s="44" t="s">
        <v>98</v>
      </c>
      <c r="K9" s="45"/>
      <c r="L9" s="46" t="s">
        <v>100</v>
      </c>
      <c r="M9" s="45"/>
      <c r="N9" s="46" t="s">
        <v>101</v>
      </c>
      <c r="O9" s="47"/>
      <c r="P9" s="48" t="s">
        <v>102</v>
      </c>
      <c r="Q9" s="49">
        <v>30000</v>
      </c>
      <c r="R9" s="38">
        <f>O9*Q9</f>
        <v>0</v>
      </c>
    </row>
    <row r="10" spans="1:22" ht="24" customHeight="1">
      <c r="A10" s="95"/>
      <c r="B10" s="115"/>
      <c r="C10" s="101"/>
      <c r="D10" s="50" t="s">
        <v>98</v>
      </c>
      <c r="E10" s="51">
        <v>10</v>
      </c>
      <c r="F10" s="52" t="s">
        <v>100</v>
      </c>
      <c r="G10" s="51">
        <v>4</v>
      </c>
      <c r="H10" s="52" t="s">
        <v>101</v>
      </c>
      <c r="I10" s="52" t="s">
        <v>97</v>
      </c>
      <c r="J10" s="50" t="s">
        <v>98</v>
      </c>
      <c r="K10" s="51">
        <v>11</v>
      </c>
      <c r="L10" s="52" t="s">
        <v>100</v>
      </c>
      <c r="M10" s="51">
        <v>3</v>
      </c>
      <c r="N10" s="52" t="s">
        <v>101</v>
      </c>
      <c r="O10" s="53">
        <v>12</v>
      </c>
      <c r="P10" s="54" t="s">
        <v>102</v>
      </c>
      <c r="Q10" s="21">
        <v>20000</v>
      </c>
      <c r="R10" s="35">
        <f t="shared" ref="R10:R11" si="1">O10*Q10</f>
        <v>240000</v>
      </c>
    </row>
    <row r="11" spans="1:22" ht="24" customHeight="1" thickBot="1">
      <c r="A11" s="96"/>
      <c r="B11" s="116"/>
      <c r="C11" s="102"/>
      <c r="D11" s="55" t="s">
        <v>98</v>
      </c>
      <c r="E11" s="56"/>
      <c r="F11" s="57" t="s">
        <v>100</v>
      </c>
      <c r="G11" s="56"/>
      <c r="H11" s="57" t="s">
        <v>101</v>
      </c>
      <c r="I11" s="57" t="s">
        <v>97</v>
      </c>
      <c r="J11" s="55" t="s">
        <v>98</v>
      </c>
      <c r="K11" s="56"/>
      <c r="L11" s="57" t="s">
        <v>100</v>
      </c>
      <c r="M11" s="56"/>
      <c r="N11" s="57" t="s">
        <v>101</v>
      </c>
      <c r="O11" s="58"/>
      <c r="P11" s="59" t="s">
        <v>102</v>
      </c>
      <c r="Q11" s="60">
        <v>10000</v>
      </c>
      <c r="R11" s="36">
        <f t="shared" si="1"/>
        <v>0</v>
      </c>
    </row>
    <row r="12" spans="1:22" ht="24" customHeight="1" thickTop="1" thickBot="1">
      <c r="A12" s="117" t="s">
        <v>95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9"/>
      <c r="O12" s="69">
        <f>SUM(O9:O11)</f>
        <v>12</v>
      </c>
      <c r="P12" s="67" t="s">
        <v>102</v>
      </c>
      <c r="Q12" s="68"/>
      <c r="R12" s="37">
        <f>SUM(R9:R11)</f>
        <v>240000</v>
      </c>
    </row>
    <row r="13" spans="1:22" ht="24" customHeight="1">
      <c r="A13" s="94" t="s">
        <v>98</v>
      </c>
      <c r="B13" s="114">
        <f>B9+1</f>
        <v>11</v>
      </c>
      <c r="C13" s="100" t="s">
        <v>99</v>
      </c>
      <c r="D13" s="44" t="s">
        <v>98</v>
      </c>
      <c r="E13" s="45"/>
      <c r="F13" s="46" t="s">
        <v>100</v>
      </c>
      <c r="G13" s="45"/>
      <c r="H13" s="46" t="s">
        <v>101</v>
      </c>
      <c r="I13" s="46" t="s">
        <v>97</v>
      </c>
      <c r="J13" s="44" t="s">
        <v>98</v>
      </c>
      <c r="K13" s="45"/>
      <c r="L13" s="46" t="s">
        <v>100</v>
      </c>
      <c r="M13" s="45"/>
      <c r="N13" s="46" t="s">
        <v>101</v>
      </c>
      <c r="O13" s="47"/>
      <c r="P13" s="48" t="s">
        <v>102</v>
      </c>
      <c r="Q13" s="49">
        <v>30000</v>
      </c>
      <c r="R13" s="38">
        <f>O13*Q13</f>
        <v>0</v>
      </c>
    </row>
    <row r="14" spans="1:22" ht="24" customHeight="1">
      <c r="A14" s="95"/>
      <c r="B14" s="115"/>
      <c r="C14" s="101"/>
      <c r="D14" s="50" t="s">
        <v>98</v>
      </c>
      <c r="E14" s="51"/>
      <c r="F14" s="52" t="s">
        <v>100</v>
      </c>
      <c r="G14" s="51"/>
      <c r="H14" s="52" t="s">
        <v>101</v>
      </c>
      <c r="I14" s="52" t="s">
        <v>97</v>
      </c>
      <c r="J14" s="50" t="s">
        <v>98</v>
      </c>
      <c r="K14" s="51"/>
      <c r="L14" s="52" t="s">
        <v>100</v>
      </c>
      <c r="M14" s="51"/>
      <c r="N14" s="52" t="s">
        <v>101</v>
      </c>
      <c r="O14" s="53"/>
      <c r="P14" s="54" t="s">
        <v>102</v>
      </c>
      <c r="Q14" s="21">
        <v>20000</v>
      </c>
      <c r="R14" s="35">
        <f t="shared" ref="R14:R15" si="2">O14*Q14</f>
        <v>0</v>
      </c>
    </row>
    <row r="15" spans="1:22" ht="24" customHeight="1" thickBot="1">
      <c r="A15" s="96"/>
      <c r="B15" s="116"/>
      <c r="C15" s="102"/>
      <c r="D15" s="55" t="s">
        <v>98</v>
      </c>
      <c r="E15" s="56">
        <v>11</v>
      </c>
      <c r="F15" s="57" t="s">
        <v>100</v>
      </c>
      <c r="G15" s="56">
        <v>4</v>
      </c>
      <c r="H15" s="57" t="s">
        <v>101</v>
      </c>
      <c r="I15" s="57" t="s">
        <v>97</v>
      </c>
      <c r="J15" s="55" t="s">
        <v>98</v>
      </c>
      <c r="K15" s="56">
        <v>12</v>
      </c>
      <c r="L15" s="57" t="s">
        <v>100</v>
      </c>
      <c r="M15" s="56">
        <v>3</v>
      </c>
      <c r="N15" s="57" t="s">
        <v>101</v>
      </c>
      <c r="O15" s="58">
        <v>12</v>
      </c>
      <c r="P15" s="59" t="s">
        <v>102</v>
      </c>
      <c r="Q15" s="60">
        <v>10000</v>
      </c>
      <c r="R15" s="36">
        <f t="shared" si="2"/>
        <v>120000</v>
      </c>
    </row>
    <row r="16" spans="1:22" ht="24" customHeight="1" thickTop="1" thickBot="1">
      <c r="A16" s="117" t="s">
        <v>95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9"/>
      <c r="O16" s="69">
        <f>SUM(O13:O15)</f>
        <v>12</v>
      </c>
      <c r="P16" s="67" t="s">
        <v>102</v>
      </c>
      <c r="Q16" s="68"/>
      <c r="R16" s="37">
        <f>SUM(R13:R15)</f>
        <v>120000</v>
      </c>
    </row>
    <row r="17" spans="1:18" ht="24" customHeight="1">
      <c r="A17" s="94" t="s">
        <v>98</v>
      </c>
      <c r="B17" s="114">
        <f>B13+1</f>
        <v>12</v>
      </c>
      <c r="C17" s="100" t="s">
        <v>99</v>
      </c>
      <c r="D17" s="44" t="s">
        <v>98</v>
      </c>
      <c r="E17" s="45"/>
      <c r="F17" s="46" t="s">
        <v>100</v>
      </c>
      <c r="G17" s="45"/>
      <c r="H17" s="46" t="s">
        <v>101</v>
      </c>
      <c r="I17" s="46" t="s">
        <v>97</v>
      </c>
      <c r="J17" s="44" t="s">
        <v>98</v>
      </c>
      <c r="K17" s="45"/>
      <c r="L17" s="46" t="s">
        <v>100</v>
      </c>
      <c r="M17" s="45"/>
      <c r="N17" s="46" t="s">
        <v>101</v>
      </c>
      <c r="O17" s="47"/>
      <c r="P17" s="48" t="s">
        <v>102</v>
      </c>
      <c r="Q17" s="49">
        <v>30000</v>
      </c>
      <c r="R17" s="38">
        <f>O17*Q17</f>
        <v>0</v>
      </c>
    </row>
    <row r="18" spans="1:18" ht="24" customHeight="1">
      <c r="A18" s="95"/>
      <c r="B18" s="115"/>
      <c r="C18" s="101"/>
      <c r="D18" s="50" t="s">
        <v>98</v>
      </c>
      <c r="E18" s="51"/>
      <c r="F18" s="52" t="s">
        <v>100</v>
      </c>
      <c r="G18" s="51"/>
      <c r="H18" s="52" t="s">
        <v>101</v>
      </c>
      <c r="I18" s="52" t="s">
        <v>97</v>
      </c>
      <c r="J18" s="50" t="s">
        <v>98</v>
      </c>
      <c r="K18" s="51"/>
      <c r="L18" s="52" t="s">
        <v>100</v>
      </c>
      <c r="M18" s="51"/>
      <c r="N18" s="52" t="s">
        <v>101</v>
      </c>
      <c r="O18" s="53"/>
      <c r="P18" s="54" t="s">
        <v>102</v>
      </c>
      <c r="Q18" s="21">
        <v>20000</v>
      </c>
      <c r="R18" s="35">
        <f t="shared" ref="R18:R19" si="3">O18*Q18</f>
        <v>0</v>
      </c>
    </row>
    <row r="19" spans="1:18" ht="24" customHeight="1" thickBot="1">
      <c r="A19" s="96"/>
      <c r="B19" s="116"/>
      <c r="C19" s="102"/>
      <c r="D19" s="55" t="s">
        <v>98</v>
      </c>
      <c r="E19" s="56">
        <v>12</v>
      </c>
      <c r="F19" s="57" t="s">
        <v>100</v>
      </c>
      <c r="G19" s="56">
        <v>4</v>
      </c>
      <c r="H19" s="57" t="s">
        <v>101</v>
      </c>
      <c r="I19" s="57" t="s">
        <v>97</v>
      </c>
      <c r="J19" s="55" t="s">
        <v>98</v>
      </c>
      <c r="K19" s="56">
        <v>13</v>
      </c>
      <c r="L19" s="57" t="s">
        <v>100</v>
      </c>
      <c r="M19" s="56">
        <v>3</v>
      </c>
      <c r="N19" s="57" t="s">
        <v>101</v>
      </c>
      <c r="O19" s="58">
        <v>12</v>
      </c>
      <c r="P19" s="59" t="s">
        <v>102</v>
      </c>
      <c r="Q19" s="60">
        <v>10000</v>
      </c>
      <c r="R19" s="36">
        <f t="shared" si="3"/>
        <v>120000</v>
      </c>
    </row>
    <row r="20" spans="1:18" ht="24" customHeight="1" thickTop="1" thickBot="1">
      <c r="A20" s="117" t="s">
        <v>95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O20" s="69">
        <f>SUM(O17:O19)</f>
        <v>12</v>
      </c>
      <c r="P20" s="67" t="s">
        <v>102</v>
      </c>
      <c r="Q20" s="68"/>
      <c r="R20" s="37">
        <f>SUM(R17:R19)</f>
        <v>120000</v>
      </c>
    </row>
    <row r="21" spans="1:18" ht="24" customHeight="1">
      <c r="A21" s="94" t="s">
        <v>98</v>
      </c>
      <c r="B21" s="114">
        <f>B17+1</f>
        <v>13</v>
      </c>
      <c r="C21" s="100" t="s">
        <v>99</v>
      </c>
      <c r="D21" s="44" t="s">
        <v>98</v>
      </c>
      <c r="E21" s="45"/>
      <c r="F21" s="46" t="s">
        <v>100</v>
      </c>
      <c r="G21" s="45"/>
      <c r="H21" s="46" t="s">
        <v>101</v>
      </c>
      <c r="I21" s="46" t="s">
        <v>97</v>
      </c>
      <c r="J21" s="44" t="s">
        <v>98</v>
      </c>
      <c r="K21" s="45"/>
      <c r="L21" s="46" t="s">
        <v>100</v>
      </c>
      <c r="M21" s="45"/>
      <c r="N21" s="46" t="s">
        <v>101</v>
      </c>
      <c r="O21" s="47"/>
      <c r="P21" s="48" t="s">
        <v>102</v>
      </c>
      <c r="Q21" s="49">
        <v>30000</v>
      </c>
      <c r="R21" s="38">
        <f>O21*Q21</f>
        <v>0</v>
      </c>
    </row>
    <row r="22" spans="1:18" ht="24" customHeight="1">
      <c r="A22" s="95"/>
      <c r="B22" s="115"/>
      <c r="C22" s="101"/>
      <c r="D22" s="50" t="s">
        <v>98</v>
      </c>
      <c r="E22" s="51"/>
      <c r="F22" s="52" t="s">
        <v>100</v>
      </c>
      <c r="G22" s="51"/>
      <c r="H22" s="52" t="s">
        <v>101</v>
      </c>
      <c r="I22" s="52" t="s">
        <v>97</v>
      </c>
      <c r="J22" s="50" t="s">
        <v>98</v>
      </c>
      <c r="K22" s="51"/>
      <c r="L22" s="52" t="s">
        <v>100</v>
      </c>
      <c r="M22" s="51"/>
      <c r="N22" s="52" t="s">
        <v>101</v>
      </c>
      <c r="O22" s="53"/>
      <c r="P22" s="54" t="s">
        <v>102</v>
      </c>
      <c r="Q22" s="21">
        <v>20000</v>
      </c>
      <c r="R22" s="35">
        <f t="shared" ref="R22:R23" si="4">O22*Q22</f>
        <v>0</v>
      </c>
    </row>
    <row r="23" spans="1:18" ht="24" customHeight="1" thickBot="1">
      <c r="A23" s="96"/>
      <c r="B23" s="116"/>
      <c r="C23" s="102"/>
      <c r="D23" s="55" t="s">
        <v>98</v>
      </c>
      <c r="E23" s="56"/>
      <c r="F23" s="57" t="s">
        <v>100</v>
      </c>
      <c r="G23" s="56"/>
      <c r="H23" s="57" t="s">
        <v>101</v>
      </c>
      <c r="I23" s="57" t="s">
        <v>97</v>
      </c>
      <c r="J23" s="55" t="s">
        <v>98</v>
      </c>
      <c r="K23" s="56"/>
      <c r="L23" s="57" t="s">
        <v>100</v>
      </c>
      <c r="M23" s="56"/>
      <c r="N23" s="57" t="s">
        <v>101</v>
      </c>
      <c r="O23" s="58"/>
      <c r="P23" s="59" t="s">
        <v>102</v>
      </c>
      <c r="Q23" s="60">
        <v>10000</v>
      </c>
      <c r="R23" s="36">
        <f t="shared" si="4"/>
        <v>0</v>
      </c>
    </row>
    <row r="24" spans="1:18" ht="24" customHeight="1" thickTop="1" thickBot="1">
      <c r="A24" s="117" t="s">
        <v>95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  <c r="O24" s="69">
        <f>SUM(O21:O23)</f>
        <v>0</v>
      </c>
      <c r="P24" s="67" t="s">
        <v>102</v>
      </c>
      <c r="Q24" s="68"/>
      <c r="R24" s="37">
        <f>SUM(R21:R23)</f>
        <v>0</v>
      </c>
    </row>
    <row r="25" spans="1:18" ht="24" customHeight="1">
      <c r="A25" s="94" t="s">
        <v>98</v>
      </c>
      <c r="B25" s="114">
        <f>B21+1</f>
        <v>14</v>
      </c>
      <c r="C25" s="100" t="s">
        <v>99</v>
      </c>
      <c r="D25" s="44" t="s">
        <v>98</v>
      </c>
      <c r="E25" s="45"/>
      <c r="F25" s="46" t="s">
        <v>100</v>
      </c>
      <c r="G25" s="45"/>
      <c r="H25" s="46" t="s">
        <v>101</v>
      </c>
      <c r="I25" s="46" t="s">
        <v>97</v>
      </c>
      <c r="J25" s="44" t="s">
        <v>98</v>
      </c>
      <c r="K25" s="45"/>
      <c r="L25" s="46" t="s">
        <v>100</v>
      </c>
      <c r="M25" s="45"/>
      <c r="N25" s="46" t="s">
        <v>101</v>
      </c>
      <c r="O25" s="47"/>
      <c r="P25" s="48" t="s">
        <v>102</v>
      </c>
      <c r="Q25" s="49">
        <v>30000</v>
      </c>
      <c r="R25" s="38">
        <f>O25*Q25</f>
        <v>0</v>
      </c>
    </row>
    <row r="26" spans="1:18" ht="24" customHeight="1">
      <c r="A26" s="95"/>
      <c r="B26" s="115"/>
      <c r="C26" s="101"/>
      <c r="D26" s="50" t="s">
        <v>98</v>
      </c>
      <c r="E26" s="51"/>
      <c r="F26" s="52" t="s">
        <v>100</v>
      </c>
      <c r="G26" s="51"/>
      <c r="H26" s="52" t="s">
        <v>101</v>
      </c>
      <c r="I26" s="52" t="s">
        <v>97</v>
      </c>
      <c r="J26" s="50" t="s">
        <v>98</v>
      </c>
      <c r="K26" s="51"/>
      <c r="L26" s="52" t="s">
        <v>100</v>
      </c>
      <c r="M26" s="51"/>
      <c r="N26" s="52" t="s">
        <v>101</v>
      </c>
      <c r="O26" s="53"/>
      <c r="P26" s="54" t="s">
        <v>102</v>
      </c>
      <c r="Q26" s="21">
        <v>20000</v>
      </c>
      <c r="R26" s="35">
        <f t="shared" ref="R26:R27" si="5">O26*Q26</f>
        <v>0</v>
      </c>
    </row>
    <row r="27" spans="1:18" ht="24" customHeight="1" thickBot="1">
      <c r="A27" s="96"/>
      <c r="B27" s="116"/>
      <c r="C27" s="102"/>
      <c r="D27" s="55" t="s">
        <v>98</v>
      </c>
      <c r="E27" s="56"/>
      <c r="F27" s="57" t="s">
        <v>100</v>
      </c>
      <c r="G27" s="56"/>
      <c r="H27" s="57" t="s">
        <v>101</v>
      </c>
      <c r="I27" s="57" t="s">
        <v>97</v>
      </c>
      <c r="J27" s="55" t="s">
        <v>98</v>
      </c>
      <c r="K27" s="56"/>
      <c r="L27" s="57" t="s">
        <v>100</v>
      </c>
      <c r="M27" s="56"/>
      <c r="N27" s="57" t="s">
        <v>101</v>
      </c>
      <c r="O27" s="58"/>
      <c r="P27" s="59" t="s">
        <v>102</v>
      </c>
      <c r="Q27" s="60">
        <v>10000</v>
      </c>
      <c r="R27" s="36">
        <f t="shared" si="5"/>
        <v>0</v>
      </c>
    </row>
    <row r="28" spans="1:18" ht="24" customHeight="1" thickTop="1" thickBot="1">
      <c r="A28" s="117" t="s">
        <v>95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/>
      <c r="O28" s="69">
        <f>SUM(O25:O27)</f>
        <v>0</v>
      </c>
      <c r="P28" s="67" t="s">
        <v>102</v>
      </c>
      <c r="Q28" s="68"/>
      <c r="R28" s="37">
        <f>SUM(R25:R27)</f>
        <v>0</v>
      </c>
    </row>
    <row r="29" spans="1:18" ht="24" customHeight="1">
      <c r="A29" s="94" t="s">
        <v>98</v>
      </c>
      <c r="B29" s="114">
        <f>B25+1</f>
        <v>15</v>
      </c>
      <c r="C29" s="100" t="s">
        <v>99</v>
      </c>
      <c r="D29" s="44" t="s">
        <v>98</v>
      </c>
      <c r="E29" s="45"/>
      <c r="F29" s="46" t="s">
        <v>100</v>
      </c>
      <c r="G29" s="45"/>
      <c r="H29" s="46" t="s">
        <v>101</v>
      </c>
      <c r="I29" s="46" t="s">
        <v>97</v>
      </c>
      <c r="J29" s="44" t="s">
        <v>98</v>
      </c>
      <c r="K29" s="45"/>
      <c r="L29" s="46" t="s">
        <v>100</v>
      </c>
      <c r="M29" s="45"/>
      <c r="N29" s="46" t="s">
        <v>101</v>
      </c>
      <c r="O29" s="47"/>
      <c r="P29" s="48" t="s">
        <v>102</v>
      </c>
      <c r="Q29" s="49">
        <v>30000</v>
      </c>
      <c r="R29" s="38">
        <f>O29*Q29</f>
        <v>0</v>
      </c>
    </row>
    <row r="30" spans="1:18" ht="24" customHeight="1">
      <c r="A30" s="95"/>
      <c r="B30" s="115"/>
      <c r="C30" s="101"/>
      <c r="D30" s="50" t="s">
        <v>98</v>
      </c>
      <c r="E30" s="51"/>
      <c r="F30" s="52" t="s">
        <v>100</v>
      </c>
      <c r="G30" s="51"/>
      <c r="H30" s="52" t="s">
        <v>101</v>
      </c>
      <c r="I30" s="52" t="s">
        <v>97</v>
      </c>
      <c r="J30" s="50" t="s">
        <v>98</v>
      </c>
      <c r="K30" s="51"/>
      <c r="L30" s="52" t="s">
        <v>100</v>
      </c>
      <c r="M30" s="51"/>
      <c r="N30" s="52" t="s">
        <v>101</v>
      </c>
      <c r="O30" s="53"/>
      <c r="P30" s="54" t="s">
        <v>102</v>
      </c>
      <c r="Q30" s="21">
        <v>20000</v>
      </c>
      <c r="R30" s="35">
        <f t="shared" ref="R30:R31" si="6">O30*Q30</f>
        <v>0</v>
      </c>
    </row>
    <row r="31" spans="1:18" ht="24" customHeight="1" thickBot="1">
      <c r="A31" s="96"/>
      <c r="B31" s="116"/>
      <c r="C31" s="102"/>
      <c r="D31" s="55" t="s">
        <v>98</v>
      </c>
      <c r="E31" s="56"/>
      <c r="F31" s="57" t="s">
        <v>100</v>
      </c>
      <c r="G31" s="56"/>
      <c r="H31" s="57" t="s">
        <v>101</v>
      </c>
      <c r="I31" s="57" t="s">
        <v>97</v>
      </c>
      <c r="J31" s="55" t="s">
        <v>98</v>
      </c>
      <c r="K31" s="56"/>
      <c r="L31" s="57" t="s">
        <v>100</v>
      </c>
      <c r="M31" s="56"/>
      <c r="N31" s="57" t="s">
        <v>101</v>
      </c>
      <c r="O31" s="58"/>
      <c r="P31" s="59" t="s">
        <v>102</v>
      </c>
      <c r="Q31" s="60">
        <v>10000</v>
      </c>
      <c r="R31" s="36">
        <f t="shared" si="6"/>
        <v>0</v>
      </c>
    </row>
    <row r="32" spans="1:18" ht="24" customHeight="1" thickTop="1" thickBot="1">
      <c r="A32" s="117" t="s">
        <v>95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70">
        <f>SUM(O29:O31)</f>
        <v>0</v>
      </c>
      <c r="P32" s="67" t="s">
        <v>102</v>
      </c>
      <c r="Q32" s="68"/>
      <c r="R32" s="71">
        <f>SUM(R29:R31)</f>
        <v>0</v>
      </c>
    </row>
    <row r="33" spans="1:18" ht="24" customHeight="1" thickBot="1">
      <c r="A33" s="120" t="s">
        <v>96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2"/>
      <c r="O33" s="72">
        <f>SUM(O32,O28,O24,O20,O16,O12,O8)</f>
        <v>45</v>
      </c>
      <c r="P33" s="73" t="s">
        <v>102</v>
      </c>
      <c r="Q33" s="74"/>
      <c r="R33" s="75">
        <f>SUM(R32,R28,R24,R20,R16,R12,R8)</f>
        <v>660000</v>
      </c>
    </row>
  </sheetData>
  <mergeCells count="34">
    <mergeCell ref="A16:N16"/>
    <mergeCell ref="A20:N20"/>
    <mergeCell ref="A24:N24"/>
    <mergeCell ref="A17:A19"/>
    <mergeCell ref="B17:B19"/>
    <mergeCell ref="C17:C19"/>
    <mergeCell ref="A21:A23"/>
    <mergeCell ref="B21:B23"/>
    <mergeCell ref="C21:C23"/>
    <mergeCell ref="A28:N28"/>
    <mergeCell ref="A32:N32"/>
    <mergeCell ref="A33:N33"/>
    <mergeCell ref="A25:A27"/>
    <mergeCell ref="B25:B27"/>
    <mergeCell ref="C25:C27"/>
    <mergeCell ref="A29:A31"/>
    <mergeCell ref="B29:B31"/>
    <mergeCell ref="C29:C31"/>
    <mergeCell ref="C13:C15"/>
    <mergeCell ref="A1:R1"/>
    <mergeCell ref="A2:C2"/>
    <mergeCell ref="A4:C4"/>
    <mergeCell ref="D4:N4"/>
    <mergeCell ref="O4:P4"/>
    <mergeCell ref="A5:A7"/>
    <mergeCell ref="B5:B7"/>
    <mergeCell ref="C5:C7"/>
    <mergeCell ref="A8:N8"/>
    <mergeCell ref="A12:N12"/>
    <mergeCell ref="A9:A11"/>
    <mergeCell ref="B9:B11"/>
    <mergeCell ref="C9:C11"/>
    <mergeCell ref="A13:A15"/>
    <mergeCell ref="B13:B15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（入力）シート①</vt:lpstr>
      <vt:lpstr>（入力）シート②</vt:lpstr>
      <vt:lpstr>（記載例）シート①</vt:lpstr>
      <vt:lpstr>（記載例）シート②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倫広</dc:creator>
  <cp:lastModifiedBy>大谷　倫広</cp:lastModifiedBy>
  <cp:lastPrinted>2025-04-08T08:23:20Z</cp:lastPrinted>
  <dcterms:created xsi:type="dcterms:W3CDTF">2025-04-07T02:14:28Z</dcterms:created>
  <dcterms:modified xsi:type="dcterms:W3CDTF">2025-04-09T05:01:43Z</dcterms:modified>
</cp:coreProperties>
</file>