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5480" windowHeight="10185" activeTab="0"/>
  </bookViews>
  <sheets>
    <sheet name="A" sheetId="1" r:id="rId1"/>
  </sheets>
  <definedNames>
    <definedName name="_xlnm.Print_Area" localSheetId="0">'A'!$A$1:$AG$81</definedName>
    <definedName name="_xlnm.Print_Area">'A'!$B$1:$AG$80</definedName>
  </definedNames>
  <calcPr fullCalcOnLoad="1"/>
</workbook>
</file>

<file path=xl/sharedStrings.xml><?xml version="1.0" encoding="utf-8"?>
<sst xmlns="http://schemas.openxmlformats.org/spreadsheetml/2006/main" count="170" uniqueCount="35">
  <si>
    <t>(島根県)</t>
  </si>
  <si>
    <t xml:space="preserve"> 昭和</t>
  </si>
  <si>
    <t xml:space="preserve"> 平成</t>
  </si>
  <si>
    <t>(全  国)</t>
  </si>
  <si>
    <t>注 (1)平成７年からＩＣＤ－１０の死因分類が適用されているが、平成６年まではＩＣＤ－９の死因順位の選び方の分類を</t>
  </si>
  <si>
    <t>元</t>
  </si>
  <si>
    <t>「肺炎」←「肺炎及び気管支炎」（分類変更）</t>
  </si>
  <si>
    <t>「不慮の事故」←「不慮の事故及び有害作用」（名称変更のみ）</t>
  </si>
  <si>
    <t>「老衰」←「精神病の記載のない病院」（名称変更のみ）</t>
  </si>
  <si>
    <t>「肝疾患」←「慢性肝疾患及び肝硬変」（分類変更）</t>
  </si>
  <si>
    <t>「腎不全」←「腎炎、ネフローゼ症候群及びネフローゼ」（分類変更）</t>
  </si>
  <si>
    <t>年</t>
  </si>
  <si>
    <t>　結核　</t>
  </si>
  <si>
    <t>順位</t>
  </si>
  <si>
    <t>死亡率</t>
  </si>
  <si>
    <t>悪性新生物</t>
  </si>
  <si>
    <t>　糖尿病　</t>
  </si>
  <si>
    <t>高血圧性疾患</t>
  </si>
  <si>
    <t>　心疾患　</t>
  </si>
  <si>
    <t>脳血管疾患</t>
  </si>
  <si>
    <t>　肺炎　</t>
  </si>
  <si>
    <t>　慢性閉塞性　</t>
  </si>
  <si>
    <t>肺　疾　患</t>
  </si>
  <si>
    <t xml:space="preserve">… </t>
  </si>
  <si>
    <t>　 (2)平成６年までの死亡率は旧分類によるものである。</t>
  </si>
  <si>
    <t>　 (3)「慢性閉塞性肺疾患」は、平成７年の新しい分類のため、平成６年までの順位はつけていない。</t>
  </si>
  <si>
    <t>　 (4)資料：「人口動態統計」厚生労働省大臣官房統計情報部</t>
  </si>
  <si>
    <t>　肝疾患　</t>
  </si>
  <si>
    <t>　腎不全　</t>
  </si>
  <si>
    <t>　老衰　</t>
  </si>
  <si>
    <t>　不慮の事故　</t>
  </si>
  <si>
    <t>　自殺　</t>
  </si>
  <si>
    <r>
      <t>　 (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)（島根県）順位は県内死因順位を示す。（全国）順位は全国死因順位を示す。</t>
    </r>
  </si>
  <si>
    <t>　　そのまま用いている。ＩＣＤ－９をＩＣＤ－１０に対応させる名称は下記のとおりである。</t>
  </si>
  <si>
    <t xml:space="preserve">  第21表 　                                           死亡率（人口10万対）・順位、年次・主な死因別（島根県・全国）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</si>
</sst>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0.0_ "/>
    <numFmt numFmtId="180" formatCode="0.0_);[Red]\(0.0\)"/>
    <numFmt numFmtId="181" formatCode="0_ "/>
  </numFmts>
  <fonts count="5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明朝"/>
      <family val="1"/>
    </font>
    <font>
      <sz val="15"/>
      <color indexed="8"/>
      <name val="ＭＳ 明朝"/>
      <family val="1"/>
    </font>
    <font>
      <b/>
      <sz val="15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b/>
      <sz val="16"/>
      <color indexed="8"/>
      <name val="ＭＳ ゴシック"/>
      <family val="3"/>
    </font>
    <font>
      <b/>
      <sz val="14"/>
      <name val="ＭＳ ゴシック"/>
      <family val="3"/>
    </font>
    <font>
      <sz val="24"/>
      <name val="ＭＳ 明朝"/>
      <family val="1"/>
    </font>
    <font>
      <sz val="24"/>
      <color indexed="8"/>
      <name val="ＭＳ 明朝"/>
      <family val="1"/>
    </font>
    <font>
      <b/>
      <sz val="2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8" fillId="0" borderId="11" xfId="0" applyNumberFormat="1" applyFont="1" applyBorder="1" applyAlignment="1">
      <alignment horizontal="centerContinuous"/>
    </xf>
    <xf numFmtId="0" fontId="9" fillId="0" borderId="10" xfId="0" applyNumberFormat="1" applyFont="1" applyBorder="1" applyAlignment="1">
      <alignment horizontal="centerContinuous"/>
    </xf>
    <xf numFmtId="0" fontId="9" fillId="0" borderId="10" xfId="0" applyNumberFormat="1" applyFont="1" applyBorder="1" applyAlignment="1">
      <alignment horizontal="centerContinuous" vertical="center"/>
    </xf>
    <xf numFmtId="0" fontId="9" fillId="0" borderId="12" xfId="0" applyNumberFormat="1" applyFont="1" applyBorder="1" applyAlignment="1">
      <alignment/>
    </xf>
    <xf numFmtId="0" fontId="9" fillId="0" borderId="0" xfId="0" applyNumberFormat="1" applyFont="1" applyAlignment="1">
      <alignment horizontal="center" vertical="top"/>
    </xf>
    <xf numFmtId="0" fontId="8" fillId="0" borderId="13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centerContinuous" vertical="top"/>
    </xf>
    <xf numFmtId="0" fontId="9" fillId="0" borderId="0" xfId="0" applyNumberFormat="1" applyFont="1" applyAlignment="1">
      <alignment horizontal="centerContinuous" vertical="top"/>
    </xf>
    <xf numFmtId="0" fontId="9" fillId="0" borderId="14" xfId="0" applyNumberFormat="1" applyFont="1" applyBorder="1" applyAlignment="1">
      <alignment horizontal="center" vertical="top"/>
    </xf>
    <xf numFmtId="0" fontId="10" fillId="0" borderId="12" xfId="0" applyNumberFormat="1" applyFont="1" applyBorder="1" applyAlignment="1">
      <alignment/>
    </xf>
    <xf numFmtId="0" fontId="10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10" fillId="0" borderId="13" xfId="0" applyNumberFormat="1" applyFont="1" applyBorder="1" applyAlignment="1">
      <alignment horizontal="right"/>
    </xf>
    <xf numFmtId="1" fontId="11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left"/>
    </xf>
    <xf numFmtId="1" fontId="11" fillId="0" borderId="0" xfId="0" applyNumberFormat="1" applyFont="1" applyAlignment="1">
      <alignment horizontal="center"/>
    </xf>
    <xf numFmtId="1" fontId="10" fillId="0" borderId="0" xfId="0" applyNumberFormat="1" applyFont="1" applyAlignment="1">
      <alignment/>
    </xf>
    <xf numFmtId="1" fontId="4" fillId="0" borderId="10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5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 vertical="center"/>
    </xf>
    <xf numFmtId="0" fontId="6" fillId="0" borderId="12" xfId="0" applyNumberFormat="1" applyFont="1" applyBorder="1" applyAlignment="1">
      <alignment/>
    </xf>
    <xf numFmtId="0" fontId="6" fillId="0" borderId="0" xfId="0" applyNumberFormat="1" applyFont="1" applyAlignment="1">
      <alignment horizontal="center" vertical="top"/>
    </xf>
    <xf numFmtId="0" fontId="5" fillId="0" borderId="13" xfId="0" applyNumberFormat="1" applyFont="1" applyBorder="1" applyAlignment="1">
      <alignment horizontal="center" vertical="top"/>
    </xf>
    <xf numFmtId="0" fontId="5" fillId="0" borderId="13" xfId="0" applyNumberFormat="1" applyFont="1" applyBorder="1" applyAlignment="1">
      <alignment horizontal="centerContinuous" vertical="top"/>
    </xf>
    <xf numFmtId="0" fontId="6" fillId="0" borderId="0" xfId="0" applyNumberFormat="1" applyFont="1" applyAlignment="1">
      <alignment horizontal="centerContinuous" vertical="top"/>
    </xf>
    <xf numFmtId="0" fontId="6" fillId="0" borderId="14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left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14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0" fontId="8" fillId="0" borderId="16" xfId="0" applyNumberFormat="1" applyFont="1" applyBorder="1" applyAlignment="1">
      <alignment vertical="center"/>
    </xf>
    <xf numFmtId="0" fontId="9" fillId="0" borderId="17" xfId="0" applyNumberFormat="1" applyFont="1" applyBorder="1" applyAlignment="1">
      <alignment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vertical="center"/>
    </xf>
    <xf numFmtId="0" fontId="10" fillId="0" borderId="14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6" fillId="0" borderId="19" xfId="0" applyNumberFormat="1" applyFont="1" applyBorder="1" applyAlignment="1">
      <alignment horizontal="centerContinuous"/>
    </xf>
    <xf numFmtId="0" fontId="5" fillId="0" borderId="11" xfId="0" applyNumberFormat="1" applyFont="1" applyBorder="1" applyAlignment="1">
      <alignment horizontal="centerContinuous" vertical="center"/>
    </xf>
    <xf numFmtId="0" fontId="6" fillId="0" borderId="20" xfId="0" applyNumberFormat="1" applyFont="1" applyBorder="1" applyAlignment="1">
      <alignment horizontal="centerContinuous" vertical="top"/>
    </xf>
    <xf numFmtId="0" fontId="5" fillId="0" borderId="21" xfId="0" applyNumberFormat="1" applyFont="1" applyBorder="1" applyAlignment="1">
      <alignment horizontal="center" vertical="center"/>
    </xf>
    <xf numFmtId="1" fontId="15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1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80" fontId="10" fillId="0" borderId="11" xfId="0" applyNumberFormat="1" applyFont="1" applyBorder="1" applyAlignment="1">
      <alignment/>
    </xf>
    <xf numFmtId="180" fontId="10" fillId="0" borderId="22" xfId="0" applyNumberFormat="1" applyFont="1" applyBorder="1" applyAlignment="1">
      <alignment/>
    </xf>
    <xf numFmtId="180" fontId="10" fillId="0" borderId="11" xfId="0" applyNumberFormat="1" applyFont="1" applyBorder="1" applyAlignment="1">
      <alignment horizontal="right"/>
    </xf>
    <xf numFmtId="180" fontId="10" fillId="0" borderId="13" xfId="0" applyNumberFormat="1" applyFont="1" applyBorder="1" applyAlignment="1">
      <alignment/>
    </xf>
    <xf numFmtId="180" fontId="10" fillId="0" borderId="23" xfId="0" applyNumberFormat="1" applyFont="1" applyBorder="1" applyAlignment="1">
      <alignment/>
    </xf>
    <xf numFmtId="180" fontId="10" fillId="0" borderId="13" xfId="0" applyNumberFormat="1" applyFont="1" applyBorder="1" applyAlignment="1">
      <alignment horizontal="right"/>
    </xf>
    <xf numFmtId="180" fontId="10" fillId="0" borderId="13" xfId="0" applyNumberFormat="1" applyFont="1" applyBorder="1" applyAlignment="1">
      <alignment/>
    </xf>
    <xf numFmtId="180" fontId="10" fillId="0" borderId="23" xfId="0" applyNumberFormat="1" applyFont="1" applyBorder="1" applyAlignment="1">
      <alignment/>
    </xf>
    <xf numFmtId="0" fontId="10" fillId="0" borderId="13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horizontal="right"/>
    </xf>
    <xf numFmtId="0" fontId="10" fillId="0" borderId="13" xfId="0" applyNumberFormat="1" applyFont="1" applyBorder="1" applyAlignment="1">
      <alignment horizontal="right"/>
    </xf>
    <xf numFmtId="0" fontId="10" fillId="0" borderId="13" xfId="0" applyNumberFormat="1" applyFont="1" applyBorder="1" applyAlignment="1">
      <alignment horizontal="right"/>
    </xf>
    <xf numFmtId="0" fontId="10" fillId="0" borderId="13" xfId="0" applyNumberFormat="1" applyFont="1" applyBorder="1" applyAlignment="1">
      <alignment horizontal="right"/>
    </xf>
    <xf numFmtId="0" fontId="10" fillId="0" borderId="13" xfId="0" applyNumberFormat="1" applyFont="1" applyBorder="1" applyAlignment="1">
      <alignment horizontal="right"/>
    </xf>
    <xf numFmtId="0" fontId="10" fillId="0" borderId="13" xfId="0" applyNumberFormat="1" applyFont="1" applyBorder="1" applyAlignment="1">
      <alignment horizontal="right"/>
    </xf>
    <xf numFmtId="0" fontId="10" fillId="0" borderId="13" xfId="0" applyNumberFormat="1" applyFont="1" applyBorder="1" applyAlignment="1">
      <alignment horizontal="right"/>
    </xf>
    <xf numFmtId="0" fontId="10" fillId="0" borderId="13" xfId="0" applyNumberFormat="1" applyFont="1" applyBorder="1" applyAlignment="1">
      <alignment horizontal="right"/>
    </xf>
    <xf numFmtId="0" fontId="10" fillId="0" borderId="13" xfId="0" applyNumberFormat="1" applyFont="1" applyBorder="1" applyAlignment="1">
      <alignment horizontal="right"/>
    </xf>
    <xf numFmtId="0" fontId="10" fillId="0" borderId="13" xfId="0" applyNumberFormat="1" applyFont="1" applyBorder="1" applyAlignment="1">
      <alignment horizontal="right"/>
    </xf>
    <xf numFmtId="0" fontId="10" fillId="0" borderId="13" xfId="0" applyNumberFormat="1" applyFont="1" applyBorder="1" applyAlignment="1">
      <alignment horizontal="right"/>
    </xf>
    <xf numFmtId="0" fontId="10" fillId="0" borderId="13" xfId="0" applyNumberFormat="1" applyFont="1" applyBorder="1" applyAlignment="1">
      <alignment horizontal="right"/>
    </xf>
    <xf numFmtId="0" fontId="10" fillId="0" borderId="13" xfId="0" applyNumberFormat="1" applyFont="1" applyBorder="1" applyAlignment="1">
      <alignment horizontal="right"/>
    </xf>
    <xf numFmtId="180" fontId="10" fillId="0" borderId="13" xfId="0" applyNumberFormat="1" applyFont="1" applyBorder="1" applyAlignment="1">
      <alignment/>
    </xf>
    <xf numFmtId="180" fontId="10" fillId="0" borderId="13" xfId="0" applyNumberFormat="1" applyFont="1" applyBorder="1" applyAlignment="1">
      <alignment/>
    </xf>
    <xf numFmtId="180" fontId="10" fillId="0" borderId="13" xfId="0" applyNumberFormat="1" applyFont="1" applyBorder="1" applyAlignment="1">
      <alignment/>
    </xf>
    <xf numFmtId="180" fontId="10" fillId="0" borderId="13" xfId="0" applyNumberFormat="1" applyFont="1" applyBorder="1" applyAlignment="1">
      <alignment/>
    </xf>
    <xf numFmtId="180" fontId="10" fillId="0" borderId="13" xfId="0" applyNumberFormat="1" applyFont="1" applyBorder="1" applyAlignment="1">
      <alignment/>
    </xf>
    <xf numFmtId="180" fontId="10" fillId="0" borderId="13" xfId="0" applyNumberFormat="1" applyFont="1" applyBorder="1" applyAlignment="1">
      <alignment/>
    </xf>
    <xf numFmtId="180" fontId="10" fillId="0" borderId="23" xfId="0" applyNumberFormat="1" applyFont="1" applyBorder="1" applyAlignment="1">
      <alignment/>
    </xf>
    <xf numFmtId="180" fontId="10" fillId="0" borderId="13" xfId="0" applyNumberFormat="1" applyFont="1" applyBorder="1" applyAlignment="1">
      <alignment/>
    </xf>
    <xf numFmtId="180" fontId="10" fillId="0" borderId="13" xfId="0" applyNumberFormat="1" applyFont="1" applyBorder="1" applyAlignment="1">
      <alignment/>
    </xf>
    <xf numFmtId="180" fontId="10" fillId="0" borderId="13" xfId="0" applyNumberFormat="1" applyFont="1" applyBorder="1" applyAlignment="1">
      <alignment/>
    </xf>
    <xf numFmtId="180" fontId="10" fillId="0" borderId="13" xfId="0" applyNumberFormat="1" applyFont="1" applyBorder="1" applyAlignment="1">
      <alignment/>
    </xf>
    <xf numFmtId="180" fontId="10" fillId="0" borderId="13" xfId="0" applyNumberFormat="1" applyFont="1" applyBorder="1" applyAlignment="1">
      <alignment/>
    </xf>
    <xf numFmtId="180" fontId="10" fillId="0" borderId="13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14" fillId="0" borderId="24" xfId="0" applyNumberFormat="1" applyFont="1" applyBorder="1" applyAlignment="1">
      <alignment horizontal="right"/>
    </xf>
    <xf numFmtId="180" fontId="14" fillId="0" borderId="24" xfId="0" applyNumberFormat="1" applyFont="1" applyBorder="1" applyAlignment="1">
      <alignment/>
    </xf>
    <xf numFmtId="180" fontId="14" fillId="0" borderId="25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0" fontId="14" fillId="0" borderId="26" xfId="0" applyNumberFormat="1" applyFont="1" applyBorder="1" applyAlignment="1">
      <alignment/>
    </xf>
    <xf numFmtId="180" fontId="14" fillId="0" borderId="27" xfId="0" applyNumberFormat="1" applyFont="1" applyBorder="1" applyAlignment="1">
      <alignment/>
    </xf>
    <xf numFmtId="180" fontId="14" fillId="0" borderId="13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14" fillId="0" borderId="17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top"/>
    </xf>
    <xf numFmtId="1" fontId="10" fillId="0" borderId="0" xfId="0" applyNumberFormat="1" applyFont="1" applyBorder="1" applyAlignment="1">
      <alignment/>
    </xf>
    <xf numFmtId="1" fontId="14" fillId="0" borderId="17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0" fontId="14" fillId="0" borderId="17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center"/>
    </xf>
    <xf numFmtId="0" fontId="14" fillId="0" borderId="28" xfId="0" applyNumberFormat="1" applyFont="1" applyBorder="1" applyAlignment="1">
      <alignment/>
    </xf>
    <xf numFmtId="0" fontId="8" fillId="0" borderId="29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top"/>
    </xf>
    <xf numFmtId="0" fontId="9" fillId="0" borderId="31" xfId="0" applyNumberFormat="1" applyFont="1" applyBorder="1" applyAlignment="1">
      <alignment vertical="center"/>
    </xf>
    <xf numFmtId="1" fontId="16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0" fontId="18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vertical="center"/>
    </xf>
    <xf numFmtId="180" fontId="14" fillId="0" borderId="32" xfId="0" applyNumberFormat="1" applyFont="1" applyBorder="1" applyAlignment="1">
      <alignment/>
    </xf>
    <xf numFmtId="0" fontId="14" fillId="0" borderId="33" xfId="0" applyNumberFormat="1" applyFont="1" applyBorder="1" applyAlignment="1">
      <alignment horizontal="right"/>
    </xf>
    <xf numFmtId="0" fontId="9" fillId="0" borderId="19" xfId="0" applyNumberFormat="1" applyFont="1" applyBorder="1" applyAlignment="1">
      <alignment horizontal="centerContinuous"/>
    </xf>
    <xf numFmtId="0" fontId="9" fillId="0" borderId="20" xfId="0" applyNumberFormat="1" applyFont="1" applyBorder="1" applyAlignment="1">
      <alignment horizontal="centerContinuous" vertical="top"/>
    </xf>
    <xf numFmtId="0" fontId="8" fillId="0" borderId="34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Continuous" vertical="center"/>
    </xf>
    <xf numFmtId="0" fontId="8" fillId="0" borderId="35" xfId="0" applyNumberFormat="1" applyFont="1" applyBorder="1" applyAlignment="1">
      <alignment horizontal="center" vertical="center"/>
    </xf>
    <xf numFmtId="0" fontId="10" fillId="0" borderId="36" xfId="0" applyNumberFormat="1" applyFont="1" applyBorder="1" applyAlignment="1">
      <alignment horizontal="righ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1"/>
  <sheetViews>
    <sheetView tabSelected="1" view="pageBreakPreview" zoomScale="60" zoomScaleNormal="73" zoomScalePageLayoutView="0" workbookViewId="0" topLeftCell="A1">
      <pane ySplit="6" topLeftCell="A7" activePane="bottomLeft" state="frozen"/>
      <selection pane="topLeft" activeCell="D1" sqref="D1"/>
      <selection pane="bottomLeft" activeCell="U34" sqref="U34"/>
    </sheetView>
  </sheetViews>
  <sheetFormatPr defaultColWidth="8.88671875" defaultRowHeight="15"/>
  <cols>
    <col min="1" max="1" width="1.2265625" style="1" customWidth="1"/>
    <col min="2" max="2" width="6.6640625" style="1" customWidth="1"/>
    <col min="3" max="4" width="4.6640625" style="1" customWidth="1"/>
    <col min="5" max="5" width="6.99609375" style="1" customWidth="1"/>
    <col min="6" max="6" width="11.6640625" style="1" customWidth="1"/>
    <col min="7" max="7" width="6.99609375" style="1" customWidth="1"/>
    <col min="8" max="8" width="11.6640625" style="1" customWidth="1"/>
    <col min="9" max="9" width="6.99609375" style="1" customWidth="1"/>
    <col min="10" max="10" width="11.6640625" style="1" customWidth="1"/>
    <col min="11" max="11" width="6.99609375" style="1" customWidth="1"/>
    <col min="12" max="12" width="11.6640625" style="1" customWidth="1"/>
    <col min="13" max="13" width="6.99609375" style="1" customWidth="1"/>
    <col min="14" max="14" width="11.6640625" style="1" customWidth="1"/>
    <col min="15" max="15" width="6.99609375" style="1" customWidth="1"/>
    <col min="16" max="16" width="11.6640625" style="1" customWidth="1"/>
    <col min="17" max="17" width="6.99609375" style="1" customWidth="1"/>
    <col min="18" max="18" width="10.99609375" style="1" customWidth="1"/>
    <col min="19" max="19" width="7.21484375" style="52" customWidth="1"/>
    <col min="20" max="20" width="11.6640625" style="1" customWidth="1"/>
    <col min="21" max="21" width="7.21484375" style="1" customWidth="1"/>
    <col min="22" max="22" width="11.6640625" style="1" customWidth="1"/>
    <col min="23" max="23" width="7.21484375" style="1" customWidth="1"/>
    <col min="24" max="24" width="11.6640625" style="1" customWidth="1"/>
    <col min="25" max="25" width="7.21484375" style="1" customWidth="1"/>
    <col min="26" max="26" width="11.6640625" style="1" customWidth="1"/>
    <col min="27" max="27" width="7.21484375" style="1" customWidth="1"/>
    <col min="28" max="28" width="11.6640625" style="1" customWidth="1"/>
    <col min="29" max="29" width="7.21484375" style="1" customWidth="1"/>
    <col min="30" max="30" width="11.6640625" style="1" customWidth="1"/>
    <col min="31" max="31" width="6.6640625" style="1" customWidth="1"/>
    <col min="32" max="33" width="4.6640625" style="1" customWidth="1"/>
    <col min="34" max="16384" width="8.88671875" style="1" customWidth="1"/>
  </cols>
  <sheetData>
    <row r="1" spans="2:33" ht="41.25" customHeight="1">
      <c r="B1" s="148" t="s">
        <v>34</v>
      </c>
      <c r="C1" s="149"/>
      <c r="D1" s="150"/>
      <c r="E1" s="151"/>
      <c r="F1" s="150"/>
      <c r="G1" s="151"/>
      <c r="H1" s="150"/>
      <c r="I1" s="151"/>
      <c r="J1" s="150"/>
      <c r="K1" s="152"/>
      <c r="L1" s="150"/>
      <c r="M1" s="151"/>
      <c r="N1" s="150"/>
      <c r="O1" s="151"/>
      <c r="P1" s="150"/>
      <c r="Q1" s="151"/>
      <c r="R1" s="156"/>
      <c r="S1" s="151"/>
      <c r="T1" s="150"/>
      <c r="U1" s="5"/>
      <c r="V1" s="4"/>
      <c r="W1" s="5"/>
      <c r="X1" s="4"/>
      <c r="Y1" s="5"/>
      <c r="Z1" s="4"/>
      <c r="AA1" s="5"/>
      <c r="AB1" s="4"/>
      <c r="AC1" s="5"/>
      <c r="AD1" s="4"/>
      <c r="AE1" s="4"/>
      <c r="AF1" s="4"/>
      <c r="AG1" s="4"/>
    </row>
    <row r="2" spans="2:33" ht="6.75" customHeight="1">
      <c r="B2" s="143"/>
      <c r="C2" s="3"/>
      <c r="D2" s="4"/>
      <c r="E2" s="5"/>
      <c r="F2" s="4"/>
      <c r="G2" s="153"/>
      <c r="H2" s="4"/>
      <c r="I2" s="5"/>
      <c r="J2" s="4"/>
      <c r="K2" s="6"/>
      <c r="L2" s="4"/>
      <c r="M2" s="5"/>
      <c r="N2" s="4"/>
      <c r="O2" s="5"/>
      <c r="P2" s="4"/>
      <c r="Q2" s="5"/>
      <c r="R2" s="157"/>
      <c r="S2" s="5"/>
      <c r="T2" s="4"/>
      <c r="U2" s="5"/>
      <c r="V2" s="4"/>
      <c r="W2" s="5"/>
      <c r="X2" s="4"/>
      <c r="Y2" s="5"/>
      <c r="Z2" s="4"/>
      <c r="AA2" s="5"/>
      <c r="AB2" s="4"/>
      <c r="AC2" s="5"/>
      <c r="AD2" s="4"/>
      <c r="AE2" s="4"/>
      <c r="AF2" s="4"/>
      <c r="AG2" s="4"/>
    </row>
    <row r="3" spans="2:33" ht="24.75" customHeight="1" thickBot="1">
      <c r="B3" s="7" t="s">
        <v>0</v>
      </c>
      <c r="C3" s="3"/>
      <c r="D3" s="4"/>
      <c r="E3" s="5"/>
      <c r="F3" s="4"/>
      <c r="G3" s="5"/>
      <c r="H3" s="4"/>
      <c r="I3" s="5"/>
      <c r="J3" s="4"/>
      <c r="K3" s="6"/>
      <c r="L3" s="4"/>
      <c r="M3" s="5"/>
      <c r="N3" s="4"/>
      <c r="O3" s="5"/>
      <c r="P3" s="4"/>
      <c r="Q3" s="5"/>
      <c r="R3" s="158"/>
      <c r="S3" s="5"/>
      <c r="T3" s="4"/>
      <c r="U3" s="5"/>
      <c r="V3" s="4"/>
      <c r="W3" s="5"/>
      <c r="X3" s="4"/>
      <c r="Y3" s="5"/>
      <c r="Z3" s="4"/>
      <c r="AA3" s="5"/>
      <c r="AB3" s="4"/>
      <c r="AC3" s="5"/>
      <c r="AD3" s="4"/>
      <c r="AE3" s="4"/>
      <c r="AF3" s="4"/>
      <c r="AG3" s="4"/>
    </row>
    <row r="4" spans="1:33" ht="27.75" customHeight="1">
      <c r="A4" s="132"/>
      <c r="B4" s="8"/>
      <c r="C4" s="8"/>
      <c r="D4" s="9"/>
      <c r="E4" s="10" t="s">
        <v>12</v>
      </c>
      <c r="F4" s="11"/>
      <c r="G4" s="10" t="s">
        <v>15</v>
      </c>
      <c r="H4" s="11"/>
      <c r="I4" s="10" t="s">
        <v>16</v>
      </c>
      <c r="J4" s="11"/>
      <c r="K4" s="10" t="s">
        <v>17</v>
      </c>
      <c r="L4" s="11"/>
      <c r="M4" s="10" t="s">
        <v>18</v>
      </c>
      <c r="N4" s="11"/>
      <c r="O4" s="10" t="s">
        <v>19</v>
      </c>
      <c r="P4" s="11"/>
      <c r="Q4" s="10" t="s">
        <v>20</v>
      </c>
      <c r="R4" s="161"/>
      <c r="S4" s="164" t="s">
        <v>21</v>
      </c>
      <c r="T4" s="12"/>
      <c r="U4" s="10" t="s">
        <v>27</v>
      </c>
      <c r="V4" s="11"/>
      <c r="W4" s="10" t="s">
        <v>28</v>
      </c>
      <c r="X4" s="11"/>
      <c r="Y4" s="10" t="s">
        <v>29</v>
      </c>
      <c r="Z4" s="11"/>
      <c r="AA4" s="10" t="s">
        <v>30</v>
      </c>
      <c r="AB4" s="11"/>
      <c r="AC4" s="10" t="s">
        <v>31</v>
      </c>
      <c r="AD4" s="11"/>
      <c r="AE4" s="13"/>
      <c r="AF4" s="9"/>
      <c r="AG4" s="9"/>
    </row>
    <row r="5" spans="1:33" ht="24.75" customHeight="1">
      <c r="A5" s="132"/>
      <c r="B5" s="131"/>
      <c r="C5" s="14"/>
      <c r="D5" s="146"/>
      <c r="E5" s="131"/>
      <c r="F5" s="14"/>
      <c r="G5" s="15"/>
      <c r="H5" s="14"/>
      <c r="I5" s="15"/>
      <c r="J5" s="14"/>
      <c r="K5" s="15"/>
      <c r="L5" s="14"/>
      <c r="M5" s="15"/>
      <c r="N5" s="14"/>
      <c r="O5" s="15"/>
      <c r="P5" s="14"/>
      <c r="Q5" s="16"/>
      <c r="R5" s="162"/>
      <c r="S5" s="16" t="s">
        <v>22</v>
      </c>
      <c r="T5" s="17"/>
      <c r="U5" s="15"/>
      <c r="V5" s="14"/>
      <c r="W5" s="15"/>
      <c r="X5" s="14"/>
      <c r="Y5" s="15"/>
      <c r="Z5" s="14"/>
      <c r="AA5" s="15"/>
      <c r="AB5" s="14"/>
      <c r="AC5" s="15"/>
      <c r="AD5" s="14"/>
      <c r="AE5" s="18"/>
      <c r="AF5" s="14"/>
      <c r="AG5" s="122"/>
    </row>
    <row r="6" spans="1:33" ht="25.5" customHeight="1" thickBot="1">
      <c r="A6" s="132"/>
      <c r="B6" s="61"/>
      <c r="C6" s="59"/>
      <c r="D6" s="147"/>
      <c r="E6" s="145" t="s">
        <v>13</v>
      </c>
      <c r="F6" s="60" t="s">
        <v>14</v>
      </c>
      <c r="G6" s="60" t="s">
        <v>13</v>
      </c>
      <c r="H6" s="60" t="s">
        <v>14</v>
      </c>
      <c r="I6" s="60" t="s">
        <v>13</v>
      </c>
      <c r="J6" s="60" t="s">
        <v>14</v>
      </c>
      <c r="K6" s="60" t="s">
        <v>13</v>
      </c>
      <c r="L6" s="60" t="s">
        <v>14</v>
      </c>
      <c r="M6" s="60" t="s">
        <v>13</v>
      </c>
      <c r="N6" s="60" t="s">
        <v>14</v>
      </c>
      <c r="O6" s="60" t="s">
        <v>13</v>
      </c>
      <c r="P6" s="60" t="s">
        <v>14</v>
      </c>
      <c r="Q6" s="60" t="s">
        <v>13</v>
      </c>
      <c r="R6" s="163" t="s">
        <v>14</v>
      </c>
      <c r="S6" s="165" t="s">
        <v>13</v>
      </c>
      <c r="T6" s="60" t="s">
        <v>14</v>
      </c>
      <c r="U6" s="60" t="s">
        <v>13</v>
      </c>
      <c r="V6" s="60" t="s">
        <v>14</v>
      </c>
      <c r="W6" s="60" t="s">
        <v>13</v>
      </c>
      <c r="X6" s="60" t="s">
        <v>14</v>
      </c>
      <c r="Y6" s="60" t="s">
        <v>13</v>
      </c>
      <c r="Z6" s="60" t="s">
        <v>14</v>
      </c>
      <c r="AA6" s="60" t="s">
        <v>13</v>
      </c>
      <c r="AB6" s="60" t="s">
        <v>14</v>
      </c>
      <c r="AC6" s="60" t="s">
        <v>13</v>
      </c>
      <c r="AD6" s="60" t="s">
        <v>14</v>
      </c>
      <c r="AE6" s="58"/>
      <c r="AF6" s="61"/>
      <c r="AG6" s="61"/>
    </row>
    <row r="7" spans="1:33" ht="18.75">
      <c r="A7" s="132"/>
      <c r="B7" s="20" t="s">
        <v>1</v>
      </c>
      <c r="C7" s="20">
        <v>40</v>
      </c>
      <c r="D7" s="20" t="s">
        <v>11</v>
      </c>
      <c r="E7" s="21">
        <v>8</v>
      </c>
      <c r="F7" s="73">
        <v>27.6</v>
      </c>
      <c r="G7" s="21">
        <v>2</v>
      </c>
      <c r="H7" s="73">
        <v>132.7</v>
      </c>
      <c r="I7" s="21">
        <v>15</v>
      </c>
      <c r="J7" s="73">
        <v>8.2</v>
      </c>
      <c r="K7" s="21">
        <v>7</v>
      </c>
      <c r="L7" s="73">
        <v>38.9</v>
      </c>
      <c r="M7" s="21">
        <v>3</v>
      </c>
      <c r="N7" s="73">
        <v>111.1</v>
      </c>
      <c r="O7" s="21">
        <v>1</v>
      </c>
      <c r="P7" s="73">
        <v>256.3</v>
      </c>
      <c r="Q7" s="21">
        <v>6</v>
      </c>
      <c r="R7" s="74">
        <v>52.6</v>
      </c>
      <c r="S7" s="166" t="s">
        <v>23</v>
      </c>
      <c r="T7" s="154" t="s">
        <v>23</v>
      </c>
      <c r="U7" s="21">
        <v>13</v>
      </c>
      <c r="V7" s="73">
        <v>14.6</v>
      </c>
      <c r="W7" s="21">
        <v>11</v>
      </c>
      <c r="X7" s="73">
        <v>17.3</v>
      </c>
      <c r="Y7" s="21">
        <v>4</v>
      </c>
      <c r="Z7" s="73">
        <v>79.6</v>
      </c>
      <c r="AA7" s="21">
        <v>5</v>
      </c>
      <c r="AB7" s="73">
        <v>52.6</v>
      </c>
      <c r="AC7" s="21">
        <v>10</v>
      </c>
      <c r="AD7" s="73">
        <v>18.5</v>
      </c>
      <c r="AE7" s="19" t="s">
        <v>1</v>
      </c>
      <c r="AF7" s="20">
        <v>40</v>
      </c>
      <c r="AG7" s="20" t="s">
        <v>11</v>
      </c>
    </row>
    <row r="8" spans="1:33" ht="18.75">
      <c r="A8" s="132"/>
      <c r="B8" s="127"/>
      <c r="C8" s="23">
        <v>45</v>
      </c>
      <c r="D8" s="23"/>
      <c r="E8" s="24">
        <v>10</v>
      </c>
      <c r="F8" s="76">
        <v>15.7</v>
      </c>
      <c r="G8" s="24">
        <v>2</v>
      </c>
      <c r="H8" s="76">
        <v>152.9</v>
      </c>
      <c r="I8" s="24">
        <v>15</v>
      </c>
      <c r="J8" s="76">
        <v>11.2</v>
      </c>
      <c r="K8" s="24">
        <v>7</v>
      </c>
      <c r="L8" s="76">
        <v>33.4</v>
      </c>
      <c r="M8" s="24">
        <v>3</v>
      </c>
      <c r="N8" s="76">
        <v>136.6</v>
      </c>
      <c r="O8" s="24">
        <v>1</v>
      </c>
      <c r="P8" s="76">
        <v>276.4</v>
      </c>
      <c r="Q8" s="24">
        <v>6</v>
      </c>
      <c r="R8" s="77">
        <v>41.4</v>
      </c>
      <c r="S8" s="166" t="s">
        <v>23</v>
      </c>
      <c r="T8" s="155" t="s">
        <v>23</v>
      </c>
      <c r="U8" s="24">
        <v>9</v>
      </c>
      <c r="V8" s="76">
        <v>17.5</v>
      </c>
      <c r="W8" s="24">
        <v>12</v>
      </c>
      <c r="X8" s="76">
        <v>15.3</v>
      </c>
      <c r="Y8" s="24">
        <v>4</v>
      </c>
      <c r="Z8" s="76">
        <v>71.9</v>
      </c>
      <c r="AA8" s="24">
        <v>5</v>
      </c>
      <c r="AB8" s="76">
        <v>44.2</v>
      </c>
      <c r="AC8" s="24">
        <v>8</v>
      </c>
      <c r="AD8" s="76">
        <v>20.2</v>
      </c>
      <c r="AE8" s="22"/>
      <c r="AF8" s="23">
        <v>45</v>
      </c>
      <c r="AG8" s="127"/>
    </row>
    <row r="9" spans="1:33" ht="18.75">
      <c r="A9" s="132"/>
      <c r="B9" s="127"/>
      <c r="C9" s="23">
        <v>50</v>
      </c>
      <c r="D9" s="23"/>
      <c r="E9" s="24">
        <v>13</v>
      </c>
      <c r="F9" s="76">
        <v>10.4</v>
      </c>
      <c r="G9" s="24">
        <v>2</v>
      </c>
      <c r="H9" s="76">
        <v>162.3</v>
      </c>
      <c r="I9" s="24">
        <v>12</v>
      </c>
      <c r="J9" s="76">
        <v>11</v>
      </c>
      <c r="K9" s="24">
        <v>7</v>
      </c>
      <c r="L9" s="76">
        <v>31.9</v>
      </c>
      <c r="M9" s="24">
        <v>3</v>
      </c>
      <c r="N9" s="76">
        <v>131.4</v>
      </c>
      <c r="O9" s="24">
        <v>1</v>
      </c>
      <c r="P9" s="76">
        <v>257.3</v>
      </c>
      <c r="Q9" s="24">
        <v>5</v>
      </c>
      <c r="R9" s="77">
        <v>46.3</v>
      </c>
      <c r="S9" s="166" t="s">
        <v>23</v>
      </c>
      <c r="T9" s="155" t="s">
        <v>23</v>
      </c>
      <c r="U9" s="24">
        <v>9</v>
      </c>
      <c r="V9" s="76">
        <v>18.7</v>
      </c>
      <c r="W9" s="24">
        <v>14</v>
      </c>
      <c r="X9" s="76">
        <v>9.4</v>
      </c>
      <c r="Y9" s="24">
        <v>4</v>
      </c>
      <c r="Z9" s="76">
        <v>49.9</v>
      </c>
      <c r="AA9" s="24">
        <v>6</v>
      </c>
      <c r="AB9" s="76">
        <v>39.5</v>
      </c>
      <c r="AC9" s="24">
        <v>8</v>
      </c>
      <c r="AD9" s="76">
        <v>25.4</v>
      </c>
      <c r="AE9" s="22"/>
      <c r="AF9" s="23">
        <v>50</v>
      </c>
      <c r="AG9" s="127"/>
    </row>
    <row r="10" spans="1:33" ht="18.75">
      <c r="A10" s="132"/>
      <c r="B10" s="127"/>
      <c r="C10" s="23">
        <v>55</v>
      </c>
      <c r="D10" s="23"/>
      <c r="E10" s="24">
        <v>18</v>
      </c>
      <c r="F10" s="76">
        <v>4.59686162041926</v>
      </c>
      <c r="G10" s="24">
        <v>2</v>
      </c>
      <c r="H10" s="76">
        <v>178.511459592948</v>
      </c>
      <c r="I10" s="24">
        <v>10</v>
      </c>
      <c r="J10" s="76">
        <v>11.8752258527498</v>
      </c>
      <c r="K10" s="24">
        <v>8</v>
      </c>
      <c r="L10" s="76">
        <v>19.1535900850802</v>
      </c>
      <c r="M10" s="24">
        <v>3</v>
      </c>
      <c r="N10" s="76">
        <v>150.930289870432</v>
      </c>
      <c r="O10" s="24">
        <v>1</v>
      </c>
      <c r="P10" s="76">
        <v>224.352385196573</v>
      </c>
      <c r="Q10" s="24">
        <v>4</v>
      </c>
      <c r="R10" s="77">
        <v>54.2685052410607</v>
      </c>
      <c r="S10" s="166" t="s">
        <v>23</v>
      </c>
      <c r="T10" s="155" t="s">
        <v>23</v>
      </c>
      <c r="U10" s="24">
        <v>9</v>
      </c>
      <c r="V10" s="76">
        <v>18.8982088839458</v>
      </c>
      <c r="W10" s="24">
        <v>11</v>
      </c>
      <c r="X10" s="76">
        <v>10.3429386459433</v>
      </c>
      <c r="Y10" s="24">
        <v>5</v>
      </c>
      <c r="Z10" s="76">
        <v>51.7146932297167</v>
      </c>
      <c r="AA10" s="24">
        <v>6</v>
      </c>
      <c r="AB10" s="76">
        <v>37.1579647650557</v>
      </c>
      <c r="AC10" s="24">
        <v>7</v>
      </c>
      <c r="AD10" s="76">
        <v>27.0704073202468</v>
      </c>
      <c r="AE10" s="22"/>
      <c r="AF10" s="25">
        <v>55</v>
      </c>
      <c r="AG10" s="128"/>
    </row>
    <row r="11" spans="1:33" ht="18.75">
      <c r="A11" s="132"/>
      <c r="B11" s="127"/>
      <c r="C11" s="23">
        <v>60</v>
      </c>
      <c r="D11" s="23"/>
      <c r="E11" s="24">
        <v>24</v>
      </c>
      <c r="F11" s="76">
        <v>2.75862068965517</v>
      </c>
      <c r="G11" s="24">
        <v>1</v>
      </c>
      <c r="H11" s="76">
        <v>191.849529780564</v>
      </c>
      <c r="I11" s="24">
        <v>12</v>
      </c>
      <c r="J11" s="76">
        <v>7.64890282131661</v>
      </c>
      <c r="K11" s="24">
        <v>10</v>
      </c>
      <c r="L11" s="76">
        <v>11.1598746081505</v>
      </c>
      <c r="M11" s="24">
        <v>3</v>
      </c>
      <c r="N11" s="76">
        <v>149.216300940439</v>
      </c>
      <c r="O11" s="24">
        <v>2</v>
      </c>
      <c r="P11" s="76">
        <v>164.012539184953</v>
      </c>
      <c r="Q11" s="24">
        <v>4</v>
      </c>
      <c r="R11" s="77">
        <v>64.0752351097179</v>
      </c>
      <c r="S11" s="166" t="s">
        <v>23</v>
      </c>
      <c r="T11" s="155" t="s">
        <v>23</v>
      </c>
      <c r="U11" s="24">
        <v>8</v>
      </c>
      <c r="V11" s="76">
        <v>15.2978056426332</v>
      </c>
      <c r="W11" s="24">
        <v>9</v>
      </c>
      <c r="X11" s="76">
        <v>12.4137931034483</v>
      </c>
      <c r="Y11" s="24">
        <v>5</v>
      </c>
      <c r="Z11" s="76">
        <v>41.3793103448276</v>
      </c>
      <c r="AA11" s="24">
        <v>6</v>
      </c>
      <c r="AB11" s="76">
        <v>32.7272727272727</v>
      </c>
      <c r="AC11" s="24">
        <v>7</v>
      </c>
      <c r="AD11" s="76">
        <v>26.5830721003135</v>
      </c>
      <c r="AE11" s="22"/>
      <c r="AF11" s="25">
        <v>60</v>
      </c>
      <c r="AG11" s="128"/>
    </row>
    <row r="12" spans="1:33" ht="18.75">
      <c r="A12" s="132"/>
      <c r="B12" s="127"/>
      <c r="C12" s="23">
        <v>61</v>
      </c>
      <c r="D12" s="23"/>
      <c r="E12" s="24">
        <v>24</v>
      </c>
      <c r="F12" s="76">
        <v>2.02020202020202</v>
      </c>
      <c r="G12" s="24">
        <v>1</v>
      </c>
      <c r="H12" s="76">
        <v>188.383838383838</v>
      </c>
      <c r="I12" s="24">
        <v>11</v>
      </c>
      <c r="J12" s="76">
        <v>9.46969696969697</v>
      </c>
      <c r="K12" s="24">
        <v>9</v>
      </c>
      <c r="L12" s="76">
        <v>14.2676767676768</v>
      </c>
      <c r="M12" s="24">
        <v>3</v>
      </c>
      <c r="N12" s="76">
        <v>152.651515151515</v>
      </c>
      <c r="O12" s="24">
        <v>2</v>
      </c>
      <c r="P12" s="76">
        <v>158.712121212121</v>
      </c>
      <c r="Q12" s="24">
        <v>4</v>
      </c>
      <c r="R12" s="77">
        <v>74.1161616161616</v>
      </c>
      <c r="S12" s="166" t="s">
        <v>23</v>
      </c>
      <c r="T12" s="155" t="s">
        <v>23</v>
      </c>
      <c r="U12" s="24">
        <v>8</v>
      </c>
      <c r="V12" s="76">
        <v>16.0353535353535</v>
      </c>
      <c r="W12" s="24">
        <v>10</v>
      </c>
      <c r="X12" s="76">
        <v>14.1414141414141</v>
      </c>
      <c r="Y12" s="24">
        <v>5</v>
      </c>
      <c r="Z12" s="76">
        <v>38.7626262626263</v>
      </c>
      <c r="AA12" s="24">
        <v>7</v>
      </c>
      <c r="AB12" s="76">
        <v>29.7979797979798</v>
      </c>
      <c r="AC12" s="24">
        <v>6</v>
      </c>
      <c r="AD12" s="76">
        <v>30.5555555555556</v>
      </c>
      <c r="AE12" s="22"/>
      <c r="AF12" s="25">
        <v>61</v>
      </c>
      <c r="AG12" s="128"/>
    </row>
    <row r="13" spans="1:33" ht="18.75">
      <c r="A13" s="132"/>
      <c r="B13" s="127"/>
      <c r="C13" s="23">
        <v>62</v>
      </c>
      <c r="D13" s="23"/>
      <c r="E13" s="24">
        <v>26</v>
      </c>
      <c r="F13" s="76">
        <v>1.01010101010101</v>
      </c>
      <c r="G13" s="24">
        <v>1</v>
      </c>
      <c r="H13" s="76">
        <v>204.292929292929</v>
      </c>
      <c r="I13" s="24">
        <v>13</v>
      </c>
      <c r="J13" s="76">
        <v>8.08080808080808</v>
      </c>
      <c r="K13" s="24">
        <v>10</v>
      </c>
      <c r="L13" s="76">
        <v>9.72222222222222</v>
      </c>
      <c r="M13" s="24">
        <v>3</v>
      </c>
      <c r="N13" s="76">
        <v>145.328282828283</v>
      </c>
      <c r="O13" s="24">
        <v>2</v>
      </c>
      <c r="P13" s="76">
        <v>151.136363636364</v>
      </c>
      <c r="Q13" s="24">
        <v>4</v>
      </c>
      <c r="R13" s="77">
        <v>72.4747474747475</v>
      </c>
      <c r="S13" s="166" t="s">
        <v>23</v>
      </c>
      <c r="T13" s="155" t="s">
        <v>23</v>
      </c>
      <c r="U13" s="24">
        <v>8</v>
      </c>
      <c r="V13" s="76">
        <v>15.9090909090909</v>
      </c>
      <c r="W13" s="24">
        <v>9</v>
      </c>
      <c r="X13" s="76">
        <v>13.3838383838384</v>
      </c>
      <c r="Y13" s="24">
        <v>5</v>
      </c>
      <c r="Z13" s="76">
        <v>33.459595959596</v>
      </c>
      <c r="AA13" s="24">
        <v>6</v>
      </c>
      <c r="AB13" s="76">
        <v>32.7020202020202</v>
      </c>
      <c r="AC13" s="24">
        <v>7</v>
      </c>
      <c r="AD13" s="76">
        <v>25.6313131313131</v>
      </c>
      <c r="AE13" s="22"/>
      <c r="AF13" s="25">
        <v>62</v>
      </c>
      <c r="AG13" s="128"/>
    </row>
    <row r="14" spans="1:33" ht="18.75">
      <c r="A14" s="132"/>
      <c r="B14" s="127"/>
      <c r="C14" s="23">
        <v>63</v>
      </c>
      <c r="D14" s="23"/>
      <c r="E14" s="24">
        <v>21</v>
      </c>
      <c r="F14" s="76">
        <v>3.04182509505703</v>
      </c>
      <c r="G14" s="24">
        <v>1</v>
      </c>
      <c r="H14" s="76">
        <v>212.54752851711</v>
      </c>
      <c r="I14" s="24">
        <v>11</v>
      </c>
      <c r="J14" s="76">
        <v>9.25221799746515</v>
      </c>
      <c r="K14" s="24">
        <v>10</v>
      </c>
      <c r="L14" s="76">
        <v>9.50570342205323</v>
      </c>
      <c r="M14" s="24">
        <v>3</v>
      </c>
      <c r="N14" s="76">
        <v>157.66793409379</v>
      </c>
      <c r="O14" s="24">
        <v>2</v>
      </c>
      <c r="P14" s="76">
        <v>161.089987325729</v>
      </c>
      <c r="Q14" s="24">
        <v>4</v>
      </c>
      <c r="R14" s="77">
        <v>78.0735107731306</v>
      </c>
      <c r="S14" s="166" t="s">
        <v>23</v>
      </c>
      <c r="T14" s="155" t="s">
        <v>23</v>
      </c>
      <c r="U14" s="24">
        <v>9</v>
      </c>
      <c r="V14" s="76">
        <v>13.8149556400507</v>
      </c>
      <c r="W14" s="24">
        <v>8</v>
      </c>
      <c r="X14" s="76">
        <v>16.0963244613435</v>
      </c>
      <c r="Y14" s="24">
        <v>5</v>
      </c>
      <c r="Z14" s="76">
        <v>37.5158428390368</v>
      </c>
      <c r="AA14" s="24">
        <v>6</v>
      </c>
      <c r="AB14" s="76">
        <v>30.2915082382763</v>
      </c>
      <c r="AC14" s="24">
        <v>7</v>
      </c>
      <c r="AD14" s="76">
        <v>25.9822560202788</v>
      </c>
      <c r="AE14" s="22"/>
      <c r="AF14" s="25">
        <v>63</v>
      </c>
      <c r="AG14" s="128"/>
    </row>
    <row r="15" spans="1:33" ht="18.75">
      <c r="A15" s="132"/>
      <c r="B15" s="140" t="s">
        <v>2</v>
      </c>
      <c r="C15" s="26" t="s">
        <v>5</v>
      </c>
      <c r="D15" s="27" t="s">
        <v>11</v>
      </c>
      <c r="E15" s="24">
        <v>21</v>
      </c>
      <c r="F15" s="76">
        <v>2.79542566709022</v>
      </c>
      <c r="G15" s="24">
        <v>1</v>
      </c>
      <c r="H15" s="76">
        <v>225.79415501906</v>
      </c>
      <c r="I15" s="24">
        <v>12</v>
      </c>
      <c r="J15" s="76">
        <v>8.00508259212198</v>
      </c>
      <c r="K15" s="24">
        <v>10</v>
      </c>
      <c r="L15" s="76">
        <v>9.91105463786531</v>
      </c>
      <c r="M15" s="24">
        <v>2</v>
      </c>
      <c r="N15" s="76">
        <v>170.393900889454</v>
      </c>
      <c r="O15" s="24">
        <v>3</v>
      </c>
      <c r="P15" s="76">
        <v>143.837357052097</v>
      </c>
      <c r="Q15" s="24">
        <v>4</v>
      </c>
      <c r="R15" s="77">
        <v>79.5425667090216</v>
      </c>
      <c r="S15" s="166" t="s">
        <v>23</v>
      </c>
      <c r="T15" s="155" t="s">
        <v>23</v>
      </c>
      <c r="U15" s="24">
        <v>8</v>
      </c>
      <c r="V15" s="76">
        <v>16.1372299872935</v>
      </c>
      <c r="W15" s="24">
        <v>9</v>
      </c>
      <c r="X15" s="76">
        <v>15.6289707750953</v>
      </c>
      <c r="Y15" s="24">
        <v>6</v>
      </c>
      <c r="Z15" s="76">
        <v>33.7992376111817</v>
      </c>
      <c r="AA15" s="24">
        <v>5</v>
      </c>
      <c r="AB15" s="76">
        <v>34.1804320203304</v>
      </c>
      <c r="AC15" s="24">
        <v>7</v>
      </c>
      <c r="AD15" s="76">
        <v>24.1423125794155</v>
      </c>
      <c r="AE15" s="22" t="s">
        <v>2</v>
      </c>
      <c r="AF15" s="28" t="s">
        <v>5</v>
      </c>
      <c r="AG15" s="128" t="s">
        <v>11</v>
      </c>
    </row>
    <row r="16" spans="1:33" ht="18.75">
      <c r="A16" s="132"/>
      <c r="B16" s="127"/>
      <c r="C16" s="23">
        <v>2</v>
      </c>
      <c r="D16" s="23"/>
      <c r="E16" s="24">
        <v>25</v>
      </c>
      <c r="F16" s="76">
        <v>1.79644483567021</v>
      </c>
      <c r="G16" s="24">
        <v>1</v>
      </c>
      <c r="H16" s="76">
        <v>227.635224177068</v>
      </c>
      <c r="I16" s="24">
        <v>12</v>
      </c>
      <c r="J16" s="76">
        <v>8.34063673704025</v>
      </c>
      <c r="K16" s="24">
        <v>10</v>
      </c>
      <c r="L16" s="76">
        <v>10.0087640844483</v>
      </c>
      <c r="M16" s="24">
        <v>2</v>
      </c>
      <c r="N16" s="76">
        <v>171.945434271291</v>
      </c>
      <c r="O16" s="24">
        <v>3</v>
      </c>
      <c r="P16" s="76">
        <v>145.1270792245</v>
      </c>
      <c r="Q16" s="24">
        <v>4</v>
      </c>
      <c r="R16" s="77">
        <v>94.8266238257346</v>
      </c>
      <c r="S16" s="24" t="s">
        <v>23</v>
      </c>
      <c r="T16" s="78" t="s">
        <v>23</v>
      </c>
      <c r="U16" s="24">
        <v>9</v>
      </c>
      <c r="V16" s="76">
        <v>14.7565111501481</v>
      </c>
      <c r="W16" s="24">
        <v>8</v>
      </c>
      <c r="X16" s="76">
        <v>18.2210833332264</v>
      </c>
      <c r="Y16" s="24">
        <v>5</v>
      </c>
      <c r="Z16" s="76">
        <v>36.0572142016663</v>
      </c>
      <c r="AA16" s="24">
        <v>6</v>
      </c>
      <c r="AB16" s="76">
        <v>34.2607693659961</v>
      </c>
      <c r="AC16" s="24">
        <v>7</v>
      </c>
      <c r="AD16" s="76">
        <v>23.3537828637127</v>
      </c>
      <c r="AE16" s="22"/>
      <c r="AF16" s="25">
        <v>2</v>
      </c>
      <c r="AG16" s="128"/>
    </row>
    <row r="17" spans="1:33" ht="18.75">
      <c r="A17" s="132"/>
      <c r="B17" s="127"/>
      <c r="C17" s="23">
        <v>3</v>
      </c>
      <c r="D17" s="23"/>
      <c r="E17" s="24">
        <v>24</v>
      </c>
      <c r="F17" s="76">
        <v>1.67525773195876</v>
      </c>
      <c r="G17" s="24">
        <v>1</v>
      </c>
      <c r="H17" s="76">
        <v>233.762886597938</v>
      </c>
      <c r="I17" s="24">
        <v>10</v>
      </c>
      <c r="J17" s="76">
        <v>9.79381443298969</v>
      </c>
      <c r="K17" s="24">
        <v>12</v>
      </c>
      <c r="L17" s="76">
        <v>8.24742268041237</v>
      </c>
      <c r="M17" s="24">
        <v>2</v>
      </c>
      <c r="N17" s="76">
        <v>178.865979381443</v>
      </c>
      <c r="O17" s="24">
        <v>3</v>
      </c>
      <c r="P17" s="76">
        <v>131.829896907216</v>
      </c>
      <c r="Q17" s="24">
        <v>4</v>
      </c>
      <c r="R17" s="77">
        <v>98.840206185567</v>
      </c>
      <c r="S17" s="24" t="s">
        <v>23</v>
      </c>
      <c r="T17" s="78" t="s">
        <v>23</v>
      </c>
      <c r="U17" s="24">
        <v>9</v>
      </c>
      <c r="V17" s="76">
        <v>16.7525773195876</v>
      </c>
      <c r="W17" s="24">
        <v>8</v>
      </c>
      <c r="X17" s="76">
        <v>17.5257731958763</v>
      </c>
      <c r="Y17" s="24">
        <v>6</v>
      </c>
      <c r="Z17" s="76">
        <v>30.798969072165</v>
      </c>
      <c r="AA17" s="24">
        <v>5</v>
      </c>
      <c r="AB17" s="76">
        <v>33.7628865979381</v>
      </c>
      <c r="AC17" s="24">
        <v>7</v>
      </c>
      <c r="AD17" s="76">
        <v>24.2268041237113</v>
      </c>
      <c r="AE17" s="22"/>
      <c r="AF17" s="25">
        <v>3</v>
      </c>
      <c r="AG17" s="128"/>
    </row>
    <row r="18" spans="1:33" ht="18.75">
      <c r="A18" s="132"/>
      <c r="B18" s="127"/>
      <c r="C18" s="23">
        <v>4</v>
      </c>
      <c r="D18" s="23"/>
      <c r="E18" s="24">
        <v>23</v>
      </c>
      <c r="F18" s="76">
        <v>2.06985769728331</v>
      </c>
      <c r="G18" s="24">
        <v>1</v>
      </c>
      <c r="H18" s="76">
        <v>235.834411384217</v>
      </c>
      <c r="I18" s="24">
        <v>10</v>
      </c>
      <c r="J18" s="76">
        <v>11.1254851228978</v>
      </c>
      <c r="K18" s="24">
        <v>13</v>
      </c>
      <c r="L18" s="76">
        <v>7.503234152652</v>
      </c>
      <c r="M18" s="24">
        <v>2</v>
      </c>
      <c r="N18" s="76">
        <v>184.605433376455</v>
      </c>
      <c r="O18" s="24">
        <v>3</v>
      </c>
      <c r="P18" s="76">
        <v>128.978007761966</v>
      </c>
      <c r="Q18" s="24">
        <v>4</v>
      </c>
      <c r="R18" s="77">
        <v>109.573091849935</v>
      </c>
      <c r="S18" s="24" t="s">
        <v>23</v>
      </c>
      <c r="T18" s="78" t="s">
        <v>23</v>
      </c>
      <c r="U18" s="24">
        <v>9</v>
      </c>
      <c r="V18" s="76">
        <v>14.2302716688228</v>
      </c>
      <c r="W18" s="24">
        <v>8</v>
      </c>
      <c r="X18" s="76">
        <v>20.0517464424321</v>
      </c>
      <c r="Y18" s="24">
        <v>6</v>
      </c>
      <c r="Z18" s="76">
        <v>29.8835705045278</v>
      </c>
      <c r="AA18" s="24">
        <v>5</v>
      </c>
      <c r="AB18" s="76">
        <v>41.3971539456662</v>
      </c>
      <c r="AC18" s="24">
        <v>7</v>
      </c>
      <c r="AD18" s="76">
        <v>26.3906856403622</v>
      </c>
      <c r="AE18" s="22"/>
      <c r="AF18" s="25">
        <v>4</v>
      </c>
      <c r="AG18" s="128"/>
    </row>
    <row r="19" spans="1:33" ht="18.75">
      <c r="A19" s="132"/>
      <c r="B19" s="127"/>
      <c r="C19" s="23">
        <v>5</v>
      </c>
      <c r="D19" s="23"/>
      <c r="E19" s="24">
        <v>24</v>
      </c>
      <c r="F19" s="76">
        <v>1.81818181818182</v>
      </c>
      <c r="G19" s="24">
        <v>1</v>
      </c>
      <c r="H19" s="76">
        <v>250.909090909091</v>
      </c>
      <c r="I19" s="24">
        <v>11</v>
      </c>
      <c r="J19" s="76">
        <v>9.87012987012987</v>
      </c>
      <c r="K19" s="24">
        <v>14</v>
      </c>
      <c r="L19" s="76">
        <v>7.92207792207792</v>
      </c>
      <c r="M19" s="24">
        <v>2</v>
      </c>
      <c r="N19" s="76">
        <v>183.506493506494</v>
      </c>
      <c r="O19" s="24">
        <v>3</v>
      </c>
      <c r="P19" s="76">
        <v>128.311688311688</v>
      </c>
      <c r="Q19" s="24">
        <v>4</v>
      </c>
      <c r="R19" s="77">
        <v>102.597402597403</v>
      </c>
      <c r="S19" s="24" t="s">
        <v>23</v>
      </c>
      <c r="T19" s="78" t="s">
        <v>23</v>
      </c>
      <c r="U19" s="24">
        <v>9</v>
      </c>
      <c r="V19" s="76">
        <v>13.3766233766234</v>
      </c>
      <c r="W19" s="24">
        <v>7</v>
      </c>
      <c r="X19" s="76">
        <v>19.7402597402597</v>
      </c>
      <c r="Y19" s="24">
        <v>6</v>
      </c>
      <c r="Z19" s="76">
        <v>34.025974025974</v>
      </c>
      <c r="AA19" s="24">
        <v>5</v>
      </c>
      <c r="AB19" s="76">
        <v>38.7012987012987</v>
      </c>
      <c r="AC19" s="24">
        <v>8</v>
      </c>
      <c r="AD19" s="76">
        <v>19.0909090909091</v>
      </c>
      <c r="AE19" s="22"/>
      <c r="AF19" s="25">
        <v>5</v>
      </c>
      <c r="AG19" s="128"/>
    </row>
    <row r="20" spans="1:33" ht="18.75">
      <c r="A20" s="132"/>
      <c r="B20" s="127"/>
      <c r="C20" s="23">
        <v>6</v>
      </c>
      <c r="D20" s="23"/>
      <c r="E20" s="24">
        <v>23</v>
      </c>
      <c r="F20" s="76">
        <v>1.82054616384915</v>
      </c>
      <c r="G20" s="24">
        <v>1</v>
      </c>
      <c r="H20" s="76">
        <v>251.365409622887</v>
      </c>
      <c r="I20" s="24">
        <v>14</v>
      </c>
      <c r="J20" s="76">
        <v>7.41222366710013</v>
      </c>
      <c r="K20" s="24">
        <v>13</v>
      </c>
      <c r="L20" s="76">
        <v>7.93237971391417</v>
      </c>
      <c r="M20" s="24">
        <v>2</v>
      </c>
      <c r="N20" s="76">
        <v>167.490247074122</v>
      </c>
      <c r="O20" s="24">
        <v>3</v>
      </c>
      <c r="P20" s="76">
        <v>139.27178153446</v>
      </c>
      <c r="Q20" s="24">
        <v>4</v>
      </c>
      <c r="R20" s="77">
        <v>107.672301690507</v>
      </c>
      <c r="S20" s="24" t="s">
        <v>23</v>
      </c>
      <c r="T20" s="78" t="s">
        <v>23</v>
      </c>
      <c r="U20" s="24">
        <v>9</v>
      </c>
      <c r="V20" s="76">
        <v>12.8738621586476</v>
      </c>
      <c r="W20" s="24">
        <v>7</v>
      </c>
      <c r="X20" s="76">
        <v>21.9765929778934</v>
      </c>
      <c r="Y20" s="24">
        <v>6</v>
      </c>
      <c r="Z20" s="76">
        <v>32.6397919375813</v>
      </c>
      <c r="AA20" s="24">
        <v>5</v>
      </c>
      <c r="AB20" s="76">
        <v>35.110533159948</v>
      </c>
      <c r="AC20" s="24">
        <v>8</v>
      </c>
      <c r="AD20" s="76">
        <v>21.5864759427828</v>
      </c>
      <c r="AE20" s="22"/>
      <c r="AF20" s="25">
        <v>6</v>
      </c>
      <c r="AG20" s="128"/>
    </row>
    <row r="21" spans="1:33" ht="18.75">
      <c r="A21" s="132"/>
      <c r="B21" s="127"/>
      <c r="C21" s="23">
        <v>7</v>
      </c>
      <c r="D21" s="23"/>
      <c r="E21" s="24">
        <v>29</v>
      </c>
      <c r="F21" s="76">
        <v>1.7</v>
      </c>
      <c r="G21" s="24">
        <v>1</v>
      </c>
      <c r="H21" s="76">
        <v>280.3</v>
      </c>
      <c r="I21" s="24">
        <v>13</v>
      </c>
      <c r="J21" s="76">
        <v>13</v>
      </c>
      <c r="K21" s="24">
        <v>15</v>
      </c>
      <c r="L21" s="76">
        <v>8.7</v>
      </c>
      <c r="M21" s="24">
        <v>3</v>
      </c>
      <c r="N21" s="76">
        <v>143.6</v>
      </c>
      <c r="O21" s="24">
        <v>2</v>
      </c>
      <c r="P21" s="76">
        <v>165.7</v>
      </c>
      <c r="Q21" s="24">
        <v>4</v>
      </c>
      <c r="R21" s="77">
        <v>88.4</v>
      </c>
      <c r="S21" s="24">
        <v>8</v>
      </c>
      <c r="T21" s="76">
        <v>18.2</v>
      </c>
      <c r="U21" s="24">
        <v>9</v>
      </c>
      <c r="V21" s="76">
        <v>17</v>
      </c>
      <c r="W21" s="24">
        <v>10</v>
      </c>
      <c r="X21" s="76">
        <v>15.3</v>
      </c>
      <c r="Y21" s="24">
        <v>6</v>
      </c>
      <c r="Z21" s="76">
        <v>31.7</v>
      </c>
      <c r="AA21" s="24">
        <v>5</v>
      </c>
      <c r="AB21" s="76">
        <v>48.5</v>
      </c>
      <c r="AC21" s="24">
        <v>7</v>
      </c>
      <c r="AD21" s="76">
        <v>25</v>
      </c>
      <c r="AE21" s="22"/>
      <c r="AF21" s="29">
        <v>7</v>
      </c>
      <c r="AG21" s="123"/>
    </row>
    <row r="22" spans="1:33" ht="18.75">
      <c r="A22" s="132"/>
      <c r="B22" s="127"/>
      <c r="C22" s="23">
        <v>8</v>
      </c>
      <c r="D22" s="23"/>
      <c r="E22" s="24">
        <v>27</v>
      </c>
      <c r="F22" s="76">
        <v>1.6</v>
      </c>
      <c r="G22" s="24">
        <v>1</v>
      </c>
      <c r="H22" s="76">
        <v>285</v>
      </c>
      <c r="I22" s="24">
        <v>11</v>
      </c>
      <c r="J22" s="76">
        <v>11</v>
      </c>
      <c r="K22" s="24">
        <v>13</v>
      </c>
      <c r="L22" s="76">
        <v>6.9</v>
      </c>
      <c r="M22" s="24">
        <v>3</v>
      </c>
      <c r="N22" s="76">
        <v>146</v>
      </c>
      <c r="O22" s="24">
        <v>2</v>
      </c>
      <c r="P22" s="76">
        <v>160.5</v>
      </c>
      <c r="Q22" s="24">
        <v>4</v>
      </c>
      <c r="R22" s="77">
        <v>79.1</v>
      </c>
      <c r="S22" s="24">
        <v>9</v>
      </c>
      <c r="T22" s="76">
        <v>14.3</v>
      </c>
      <c r="U22" s="24">
        <v>9</v>
      </c>
      <c r="V22" s="76">
        <v>14.3</v>
      </c>
      <c r="W22" s="24">
        <v>8</v>
      </c>
      <c r="X22" s="76">
        <v>16.7</v>
      </c>
      <c r="Y22" s="24">
        <v>6</v>
      </c>
      <c r="Z22" s="76">
        <v>33.6</v>
      </c>
      <c r="AA22" s="24">
        <v>5</v>
      </c>
      <c r="AB22" s="76">
        <v>44.9</v>
      </c>
      <c r="AC22" s="24">
        <v>7</v>
      </c>
      <c r="AD22" s="76">
        <v>26.1</v>
      </c>
      <c r="AE22" s="22"/>
      <c r="AF22" s="29">
        <v>8</v>
      </c>
      <c r="AG22" s="123"/>
    </row>
    <row r="23" spans="1:33" ht="18.75">
      <c r="A23" s="132"/>
      <c r="B23" s="127"/>
      <c r="C23" s="23">
        <v>9</v>
      </c>
      <c r="D23" s="23"/>
      <c r="E23" s="24">
        <v>24</v>
      </c>
      <c r="F23" s="76">
        <f>19/765000*100000</f>
        <v>2.4836601307189543</v>
      </c>
      <c r="G23" s="24">
        <v>1</v>
      </c>
      <c r="H23" s="76">
        <f>2159/765000*100000</f>
        <v>282.22222222222223</v>
      </c>
      <c r="I23" s="24">
        <v>11</v>
      </c>
      <c r="J23" s="76">
        <f>90/765000*100000</f>
        <v>11.764705882352942</v>
      </c>
      <c r="K23" s="24">
        <v>13</v>
      </c>
      <c r="L23" s="76">
        <f>56/765000*100000</f>
        <v>7.3202614379084965</v>
      </c>
      <c r="M23" s="24">
        <v>2</v>
      </c>
      <c r="N23" s="76">
        <f>1163/765000*100000</f>
        <v>152.0261437908497</v>
      </c>
      <c r="O23" s="24">
        <v>3</v>
      </c>
      <c r="P23" s="76">
        <f>1150/765000*100000</f>
        <v>150.32679738562092</v>
      </c>
      <c r="Q23" s="24">
        <v>4</v>
      </c>
      <c r="R23" s="77">
        <f>651/765000*100000</f>
        <v>85.09803921568627</v>
      </c>
      <c r="S23" s="24">
        <v>9</v>
      </c>
      <c r="T23" s="76">
        <f>132/765000*100000</f>
        <v>17.254901960784313</v>
      </c>
      <c r="U23" s="24">
        <v>10</v>
      </c>
      <c r="V23" s="76">
        <f>122/765000*100000</f>
        <v>15.947712418300654</v>
      </c>
      <c r="W23" s="24">
        <v>8</v>
      </c>
      <c r="X23" s="76">
        <f>135/765000*100000</f>
        <v>17.647058823529413</v>
      </c>
      <c r="Y23" s="24">
        <v>6</v>
      </c>
      <c r="Z23" s="76">
        <f>236/765000*100000</f>
        <v>30.84967320261438</v>
      </c>
      <c r="AA23" s="24">
        <v>5</v>
      </c>
      <c r="AB23" s="76">
        <f>335/765000*100000</f>
        <v>43.790849673202615</v>
      </c>
      <c r="AC23" s="24">
        <v>7</v>
      </c>
      <c r="AD23" s="76">
        <f>206/765000*100000</f>
        <v>26.9281045751634</v>
      </c>
      <c r="AE23" s="22"/>
      <c r="AF23" s="29">
        <v>9</v>
      </c>
      <c r="AG23" s="123"/>
    </row>
    <row r="24" spans="1:33" ht="18.75">
      <c r="A24" s="132"/>
      <c r="B24" s="127"/>
      <c r="C24" s="23">
        <v>10</v>
      </c>
      <c r="D24" s="23"/>
      <c r="E24" s="24">
        <v>27</v>
      </c>
      <c r="F24" s="76">
        <v>1</v>
      </c>
      <c r="G24" s="24">
        <v>1</v>
      </c>
      <c r="H24" s="76">
        <v>284.1</v>
      </c>
      <c r="I24" s="24">
        <v>11</v>
      </c>
      <c r="J24" s="76">
        <f>90/765000*100000</f>
        <v>11.764705882352942</v>
      </c>
      <c r="K24" s="24">
        <v>13</v>
      </c>
      <c r="L24" s="76">
        <v>7.7</v>
      </c>
      <c r="M24" s="24">
        <v>3</v>
      </c>
      <c r="N24" s="76">
        <v>143.4</v>
      </c>
      <c r="O24" s="24">
        <v>2</v>
      </c>
      <c r="P24" s="76">
        <v>146.5</v>
      </c>
      <c r="Q24" s="24">
        <v>4</v>
      </c>
      <c r="R24" s="77">
        <v>74.9</v>
      </c>
      <c r="S24" s="24">
        <v>9</v>
      </c>
      <c r="T24" s="76">
        <v>14.7</v>
      </c>
      <c r="U24" s="24">
        <v>10</v>
      </c>
      <c r="V24" s="76">
        <v>14.2</v>
      </c>
      <c r="W24" s="24">
        <v>8</v>
      </c>
      <c r="X24" s="76">
        <v>15.9</v>
      </c>
      <c r="Y24" s="24">
        <v>7</v>
      </c>
      <c r="Z24" s="76">
        <v>30.1</v>
      </c>
      <c r="AA24" s="24">
        <v>5</v>
      </c>
      <c r="AB24" s="76">
        <v>46.1</v>
      </c>
      <c r="AC24" s="24">
        <v>6</v>
      </c>
      <c r="AD24" s="76">
        <v>30.8</v>
      </c>
      <c r="AE24" s="22"/>
      <c r="AF24" s="29">
        <v>10</v>
      </c>
      <c r="AG24" s="123"/>
    </row>
    <row r="25" spans="1:33" ht="18.75">
      <c r="A25" s="132"/>
      <c r="B25" s="127"/>
      <c r="C25" s="23">
        <v>11</v>
      </c>
      <c r="D25" s="23"/>
      <c r="E25" s="24">
        <v>24</v>
      </c>
      <c r="F25" s="76">
        <v>3.3</v>
      </c>
      <c r="G25" s="24">
        <v>1</v>
      </c>
      <c r="H25" s="76">
        <v>305.7</v>
      </c>
      <c r="I25" s="24">
        <v>11</v>
      </c>
      <c r="J25" s="76">
        <v>12.8</v>
      </c>
      <c r="K25" s="24">
        <v>13</v>
      </c>
      <c r="L25" s="76">
        <v>7.4</v>
      </c>
      <c r="M25" s="24">
        <v>3</v>
      </c>
      <c r="N25" s="76">
        <v>158.2</v>
      </c>
      <c r="O25" s="24">
        <v>2</v>
      </c>
      <c r="P25" s="76">
        <v>163.9</v>
      </c>
      <c r="Q25" s="24">
        <v>4</v>
      </c>
      <c r="R25" s="77">
        <v>92.4</v>
      </c>
      <c r="S25" s="24">
        <v>9</v>
      </c>
      <c r="T25" s="76">
        <v>17.9</v>
      </c>
      <c r="U25" s="24">
        <v>10</v>
      </c>
      <c r="V25" s="76">
        <v>12.9</v>
      </c>
      <c r="W25" s="24">
        <v>8</v>
      </c>
      <c r="X25" s="76">
        <v>18.9</v>
      </c>
      <c r="Y25" s="24">
        <v>6</v>
      </c>
      <c r="Z25" s="76">
        <v>37.4</v>
      </c>
      <c r="AA25" s="24">
        <v>5</v>
      </c>
      <c r="AB25" s="76">
        <v>45.7</v>
      </c>
      <c r="AC25" s="24">
        <v>7</v>
      </c>
      <c r="AD25" s="76">
        <v>29.6</v>
      </c>
      <c r="AE25" s="22"/>
      <c r="AF25" s="29">
        <v>11</v>
      </c>
      <c r="AG25" s="123"/>
    </row>
    <row r="26" spans="1:33" ht="18.75">
      <c r="A26" s="132"/>
      <c r="B26" s="71"/>
      <c r="C26" s="63">
        <v>12</v>
      </c>
      <c r="D26" s="63"/>
      <c r="E26" s="81">
        <v>22</v>
      </c>
      <c r="F26" s="79">
        <v>2.2</v>
      </c>
      <c r="G26" s="81">
        <v>1</v>
      </c>
      <c r="H26" s="79">
        <v>304.2</v>
      </c>
      <c r="I26" s="81">
        <v>12</v>
      </c>
      <c r="J26" s="79">
        <v>8.3</v>
      </c>
      <c r="K26" s="81">
        <v>14</v>
      </c>
      <c r="L26" s="79">
        <v>5.5</v>
      </c>
      <c r="M26" s="81">
        <v>2</v>
      </c>
      <c r="N26" s="79">
        <v>143.6</v>
      </c>
      <c r="O26" s="81">
        <v>3</v>
      </c>
      <c r="P26" s="79">
        <v>138.4</v>
      </c>
      <c r="Q26" s="81">
        <v>4</v>
      </c>
      <c r="R26" s="80">
        <v>90.5</v>
      </c>
      <c r="S26" s="81">
        <v>9</v>
      </c>
      <c r="T26" s="79">
        <v>15.9</v>
      </c>
      <c r="U26" s="81">
        <v>13</v>
      </c>
      <c r="V26" s="79">
        <v>11.1</v>
      </c>
      <c r="W26" s="81">
        <v>8</v>
      </c>
      <c r="X26" s="79">
        <v>17.2</v>
      </c>
      <c r="Y26" s="81">
        <v>6</v>
      </c>
      <c r="Z26" s="79">
        <v>37.2</v>
      </c>
      <c r="AA26" s="81">
        <v>5</v>
      </c>
      <c r="AB26" s="79">
        <v>42.3</v>
      </c>
      <c r="AC26" s="81">
        <v>7</v>
      </c>
      <c r="AD26" s="79">
        <v>30.8</v>
      </c>
      <c r="AE26" s="62"/>
      <c r="AF26" s="64">
        <v>12</v>
      </c>
      <c r="AG26" s="72"/>
    </row>
    <row r="27" spans="1:33" ht="18.75">
      <c r="A27" s="132"/>
      <c r="B27" s="127"/>
      <c r="C27" s="23">
        <v>13</v>
      </c>
      <c r="D27" s="23"/>
      <c r="E27" s="24">
        <v>27</v>
      </c>
      <c r="F27" s="76">
        <f>13/759693*100000</f>
        <v>1.7112175576186694</v>
      </c>
      <c r="G27" s="24">
        <v>1</v>
      </c>
      <c r="H27" s="76">
        <f>2209/759693*100000</f>
        <v>290.77535267535706</v>
      </c>
      <c r="I27" s="24">
        <v>12</v>
      </c>
      <c r="J27" s="76">
        <f>74/759693*100000</f>
        <v>9.740776866444735</v>
      </c>
      <c r="K27" s="24">
        <v>16</v>
      </c>
      <c r="L27" s="76">
        <f>39/759693*100000</f>
        <v>5.133652672856009</v>
      </c>
      <c r="M27" s="24">
        <v>2</v>
      </c>
      <c r="N27" s="76">
        <f>1096/759693*100000</f>
        <v>144.26880331923553</v>
      </c>
      <c r="O27" s="24">
        <v>3</v>
      </c>
      <c r="P27" s="76">
        <f>1046/759693*100000</f>
        <v>137.6871973283945</v>
      </c>
      <c r="Q27" s="24">
        <v>4</v>
      </c>
      <c r="R27" s="77">
        <f>684/759693*100000</f>
        <v>90.03636995470539</v>
      </c>
      <c r="S27" s="24">
        <v>9</v>
      </c>
      <c r="T27" s="76">
        <f>130/759693*100000</f>
        <v>17.112175576186694</v>
      </c>
      <c r="U27" s="24">
        <v>10</v>
      </c>
      <c r="V27" s="76">
        <f>105/759693*100000</f>
        <v>13.821372580766178</v>
      </c>
      <c r="W27" s="24">
        <v>8</v>
      </c>
      <c r="X27" s="76">
        <f>161/759693*100000</f>
        <v>21.19277129050814</v>
      </c>
      <c r="Y27" s="24">
        <v>6</v>
      </c>
      <c r="Z27" s="76">
        <f>268/759693*100000</f>
        <v>35.27740811090796</v>
      </c>
      <c r="AA27" s="24">
        <v>5</v>
      </c>
      <c r="AB27" s="76">
        <f>329/759693*100000</f>
        <v>43.30696741973402</v>
      </c>
      <c r="AC27" s="24">
        <v>7</v>
      </c>
      <c r="AD27" s="76">
        <f>226/759693*100000</f>
        <v>29.748859078601487</v>
      </c>
      <c r="AE27" s="22"/>
      <c r="AF27" s="29">
        <v>13</v>
      </c>
      <c r="AG27" s="123"/>
    </row>
    <row r="28" spans="1:33" ht="18.75">
      <c r="A28" s="132"/>
      <c r="B28" s="127"/>
      <c r="C28" s="23">
        <v>14</v>
      </c>
      <c r="D28" s="23"/>
      <c r="E28" s="24">
        <v>26</v>
      </c>
      <c r="F28" s="76">
        <v>2.3</v>
      </c>
      <c r="G28" s="24">
        <v>1</v>
      </c>
      <c r="H28" s="76">
        <v>300.7</v>
      </c>
      <c r="I28" s="24">
        <v>13</v>
      </c>
      <c r="J28" s="76">
        <v>10.6</v>
      </c>
      <c r="K28" s="24">
        <v>17</v>
      </c>
      <c r="L28" s="76">
        <v>5.9</v>
      </c>
      <c r="M28" s="24">
        <v>2</v>
      </c>
      <c r="N28" s="76">
        <v>154.7</v>
      </c>
      <c r="O28" s="24">
        <v>3</v>
      </c>
      <c r="P28" s="76">
        <v>143.9</v>
      </c>
      <c r="Q28" s="24">
        <v>4</v>
      </c>
      <c r="R28" s="77">
        <v>90.8</v>
      </c>
      <c r="S28" s="24">
        <v>11</v>
      </c>
      <c r="T28" s="76">
        <v>17.7</v>
      </c>
      <c r="U28" s="24">
        <v>12</v>
      </c>
      <c r="V28" s="76">
        <v>12</v>
      </c>
      <c r="W28" s="24">
        <v>9</v>
      </c>
      <c r="X28" s="76">
        <v>20.5</v>
      </c>
      <c r="Y28" s="24">
        <v>7</v>
      </c>
      <c r="Z28" s="76">
        <v>36.3</v>
      </c>
      <c r="AA28" s="24">
        <v>5</v>
      </c>
      <c r="AB28" s="76">
        <v>41.8</v>
      </c>
      <c r="AC28" s="24">
        <v>8</v>
      </c>
      <c r="AD28" s="76">
        <v>32.4</v>
      </c>
      <c r="AE28" s="22"/>
      <c r="AF28" s="29">
        <v>14</v>
      </c>
      <c r="AG28" s="123"/>
    </row>
    <row r="29" spans="1:33" ht="18.75">
      <c r="A29" s="132"/>
      <c r="B29" s="127"/>
      <c r="C29" s="23">
        <v>15</v>
      </c>
      <c r="D29" s="23"/>
      <c r="E29" s="24">
        <v>36</v>
      </c>
      <c r="F29" s="76">
        <v>2</v>
      </c>
      <c r="G29" s="24">
        <v>1</v>
      </c>
      <c r="H29" s="76">
        <v>306.7</v>
      </c>
      <c r="I29" s="24">
        <v>15</v>
      </c>
      <c r="J29" s="76">
        <v>9.6</v>
      </c>
      <c r="K29" s="24">
        <v>17</v>
      </c>
      <c r="L29" s="76">
        <v>7.5</v>
      </c>
      <c r="M29" s="24">
        <v>2</v>
      </c>
      <c r="N29" s="76">
        <v>162.2</v>
      </c>
      <c r="O29" s="24">
        <v>3</v>
      </c>
      <c r="P29" s="76">
        <v>138.7</v>
      </c>
      <c r="Q29" s="24">
        <v>4</v>
      </c>
      <c r="R29" s="77">
        <v>102.8</v>
      </c>
      <c r="S29" s="24">
        <v>11</v>
      </c>
      <c r="T29" s="76">
        <v>14.7</v>
      </c>
      <c r="U29" s="24">
        <v>10</v>
      </c>
      <c r="V29" s="76">
        <v>14.8</v>
      </c>
      <c r="W29" s="24">
        <v>9</v>
      </c>
      <c r="X29" s="76">
        <v>23</v>
      </c>
      <c r="Y29" s="24">
        <v>7</v>
      </c>
      <c r="Z29" s="76">
        <v>39.8</v>
      </c>
      <c r="AA29" s="24">
        <v>5</v>
      </c>
      <c r="AB29" s="76">
        <v>42.1</v>
      </c>
      <c r="AC29" s="24">
        <v>8</v>
      </c>
      <c r="AD29" s="76">
        <v>31.6</v>
      </c>
      <c r="AE29" s="22"/>
      <c r="AF29" s="29">
        <v>15</v>
      </c>
      <c r="AG29" s="123"/>
    </row>
    <row r="30" spans="1:33" ht="18.75">
      <c r="A30" s="132"/>
      <c r="B30" s="127"/>
      <c r="C30" s="23">
        <v>16</v>
      </c>
      <c r="D30" s="23"/>
      <c r="E30" s="24">
        <v>27</v>
      </c>
      <c r="F30" s="76">
        <v>1.5</v>
      </c>
      <c r="G30" s="24">
        <v>1</v>
      </c>
      <c r="H30" s="76">
        <v>326.1</v>
      </c>
      <c r="I30" s="24">
        <v>12</v>
      </c>
      <c r="J30" s="76">
        <v>10.5</v>
      </c>
      <c r="K30" s="24">
        <v>15</v>
      </c>
      <c r="L30" s="76">
        <v>6</v>
      </c>
      <c r="M30" s="24">
        <v>2</v>
      </c>
      <c r="N30" s="76">
        <v>167.6</v>
      </c>
      <c r="O30" s="24">
        <v>3</v>
      </c>
      <c r="P30" s="76">
        <v>137.2</v>
      </c>
      <c r="Q30" s="24">
        <v>4</v>
      </c>
      <c r="R30" s="77">
        <v>104.2</v>
      </c>
      <c r="S30" s="24">
        <v>9</v>
      </c>
      <c r="T30" s="76">
        <v>17.3</v>
      </c>
      <c r="U30" s="24">
        <v>10</v>
      </c>
      <c r="V30" s="76">
        <v>14.7</v>
      </c>
      <c r="W30" s="24">
        <v>8</v>
      </c>
      <c r="X30" s="76">
        <v>20.7</v>
      </c>
      <c r="Y30" s="24">
        <v>6</v>
      </c>
      <c r="Z30" s="76">
        <v>38.8</v>
      </c>
      <c r="AA30" s="24">
        <v>5</v>
      </c>
      <c r="AB30" s="76">
        <v>39.5</v>
      </c>
      <c r="AC30" s="24">
        <v>7</v>
      </c>
      <c r="AD30" s="76">
        <v>32</v>
      </c>
      <c r="AE30" s="22"/>
      <c r="AF30" s="29">
        <v>16</v>
      </c>
      <c r="AG30" s="123"/>
    </row>
    <row r="31" spans="1:33" ht="18.75">
      <c r="A31" s="132"/>
      <c r="B31" s="127"/>
      <c r="C31" s="23">
        <v>17</v>
      </c>
      <c r="D31" s="23"/>
      <c r="E31" s="24">
        <v>21</v>
      </c>
      <c r="F31" s="76">
        <v>3.4</v>
      </c>
      <c r="G31" s="24">
        <v>1</v>
      </c>
      <c r="H31" s="76">
        <v>334.4</v>
      </c>
      <c r="I31" s="24">
        <v>12</v>
      </c>
      <c r="J31" s="76">
        <v>11.7</v>
      </c>
      <c r="K31" s="24">
        <v>14</v>
      </c>
      <c r="L31" s="76">
        <v>7.3</v>
      </c>
      <c r="M31" s="24">
        <v>2</v>
      </c>
      <c r="N31" s="76">
        <v>186.4</v>
      </c>
      <c r="O31" s="24">
        <v>3</v>
      </c>
      <c r="P31" s="76">
        <v>136.5</v>
      </c>
      <c r="Q31" s="24">
        <v>4</v>
      </c>
      <c r="R31" s="77">
        <v>113</v>
      </c>
      <c r="S31" s="24">
        <v>9</v>
      </c>
      <c r="T31" s="76">
        <v>16.8</v>
      </c>
      <c r="U31" s="24">
        <v>11</v>
      </c>
      <c r="V31" s="76">
        <v>14</v>
      </c>
      <c r="W31" s="24">
        <v>8</v>
      </c>
      <c r="X31" s="76">
        <v>23.4</v>
      </c>
      <c r="Y31" s="24">
        <v>5</v>
      </c>
      <c r="Z31" s="76">
        <v>42.4</v>
      </c>
      <c r="AA31" s="24">
        <v>6</v>
      </c>
      <c r="AB31" s="76">
        <v>42.2</v>
      </c>
      <c r="AC31" s="24">
        <v>7</v>
      </c>
      <c r="AD31" s="76">
        <v>27.8</v>
      </c>
      <c r="AE31" s="22"/>
      <c r="AF31" s="29">
        <v>17</v>
      </c>
      <c r="AG31" s="123"/>
    </row>
    <row r="32" spans="1:33" s="69" customFormat="1" ht="18.75" customHeight="1">
      <c r="A32" s="139"/>
      <c r="B32" s="113"/>
      <c r="C32" s="71">
        <v>18</v>
      </c>
      <c r="D32" s="71"/>
      <c r="E32" s="81">
        <v>26</v>
      </c>
      <c r="F32" s="79">
        <v>2</v>
      </c>
      <c r="G32" s="81">
        <v>1</v>
      </c>
      <c r="H32" s="79">
        <v>333.5</v>
      </c>
      <c r="I32" s="81">
        <v>13</v>
      </c>
      <c r="J32" s="79">
        <v>11.2</v>
      </c>
      <c r="K32" s="81">
        <v>18</v>
      </c>
      <c r="L32" s="79">
        <v>6.3</v>
      </c>
      <c r="M32" s="81">
        <v>2</v>
      </c>
      <c r="N32" s="79">
        <v>183.3</v>
      </c>
      <c r="O32" s="81">
        <v>3</v>
      </c>
      <c r="P32" s="79">
        <v>139.2</v>
      </c>
      <c r="Q32" s="81">
        <v>4</v>
      </c>
      <c r="R32" s="80">
        <v>113.9</v>
      </c>
      <c r="S32" s="81">
        <v>10</v>
      </c>
      <c r="T32" s="79">
        <v>13.9</v>
      </c>
      <c r="U32" s="81">
        <v>9</v>
      </c>
      <c r="V32" s="79">
        <v>16.3</v>
      </c>
      <c r="W32" s="81">
        <v>8</v>
      </c>
      <c r="X32" s="79">
        <v>22.1</v>
      </c>
      <c r="Y32" s="81">
        <v>5</v>
      </c>
      <c r="Z32" s="79">
        <v>38.9</v>
      </c>
      <c r="AA32" s="81">
        <v>6</v>
      </c>
      <c r="AB32" s="79">
        <v>37</v>
      </c>
      <c r="AC32" s="81">
        <v>7</v>
      </c>
      <c r="AD32" s="79">
        <v>31.7</v>
      </c>
      <c r="AE32" s="62"/>
      <c r="AF32" s="72">
        <v>18</v>
      </c>
      <c r="AG32" s="72"/>
    </row>
    <row r="33" spans="1:33" s="69" customFormat="1" ht="18.75" customHeight="1">
      <c r="A33" s="139"/>
      <c r="B33" s="113"/>
      <c r="C33" s="71">
        <v>19</v>
      </c>
      <c r="D33" s="71"/>
      <c r="E33" s="81">
        <v>28</v>
      </c>
      <c r="F33" s="79">
        <v>1.9</v>
      </c>
      <c r="G33" s="81">
        <v>1</v>
      </c>
      <c r="H33" s="79">
        <v>346.1</v>
      </c>
      <c r="I33" s="81">
        <v>12</v>
      </c>
      <c r="J33" s="79">
        <v>12.7</v>
      </c>
      <c r="K33" s="81">
        <v>16</v>
      </c>
      <c r="L33" s="79">
        <v>7</v>
      </c>
      <c r="M33" s="81">
        <v>2</v>
      </c>
      <c r="N33" s="79">
        <v>185</v>
      </c>
      <c r="O33" s="81">
        <v>3</v>
      </c>
      <c r="P33" s="79">
        <v>135.7</v>
      </c>
      <c r="Q33" s="81">
        <v>4</v>
      </c>
      <c r="R33" s="80">
        <v>116.4</v>
      </c>
      <c r="S33" s="81">
        <v>9</v>
      </c>
      <c r="T33" s="79">
        <v>19.4</v>
      </c>
      <c r="U33" s="81">
        <v>10</v>
      </c>
      <c r="V33" s="79">
        <v>14.7</v>
      </c>
      <c r="W33" s="81">
        <v>8</v>
      </c>
      <c r="X33" s="79">
        <v>25.3</v>
      </c>
      <c r="Y33" s="81">
        <v>5</v>
      </c>
      <c r="Z33" s="79">
        <v>43</v>
      </c>
      <c r="AA33" s="81">
        <v>6</v>
      </c>
      <c r="AB33" s="79">
        <v>38.6</v>
      </c>
      <c r="AC33" s="81">
        <v>7</v>
      </c>
      <c r="AD33" s="79">
        <v>32.1</v>
      </c>
      <c r="AE33" s="62"/>
      <c r="AF33" s="72">
        <v>19</v>
      </c>
      <c r="AG33" s="72"/>
    </row>
    <row r="34" spans="1:33" s="69" customFormat="1" ht="18.75" customHeight="1">
      <c r="A34" s="139"/>
      <c r="B34" s="113"/>
      <c r="C34" s="71">
        <v>20</v>
      </c>
      <c r="D34" s="71"/>
      <c r="E34" s="81">
        <v>24</v>
      </c>
      <c r="F34" s="79">
        <v>2.9</v>
      </c>
      <c r="G34" s="81">
        <v>1</v>
      </c>
      <c r="H34" s="79">
        <v>353.5</v>
      </c>
      <c r="I34" s="81">
        <v>12</v>
      </c>
      <c r="J34" s="79">
        <v>12.6</v>
      </c>
      <c r="K34" s="81">
        <v>15</v>
      </c>
      <c r="L34" s="79">
        <v>9.2</v>
      </c>
      <c r="M34" s="81">
        <v>2</v>
      </c>
      <c r="N34" s="79">
        <v>193.5</v>
      </c>
      <c r="O34" s="81">
        <v>3</v>
      </c>
      <c r="P34" s="79">
        <v>137.2</v>
      </c>
      <c r="Q34" s="81">
        <v>4</v>
      </c>
      <c r="R34" s="80">
        <v>130.6</v>
      </c>
      <c r="S34" s="81">
        <v>9</v>
      </c>
      <c r="T34" s="79">
        <v>19.4</v>
      </c>
      <c r="U34" s="81">
        <v>10</v>
      </c>
      <c r="V34" s="79">
        <v>15.6</v>
      </c>
      <c r="W34" s="81">
        <v>7</v>
      </c>
      <c r="X34" s="79">
        <v>29.9</v>
      </c>
      <c r="Y34" s="81">
        <v>5</v>
      </c>
      <c r="Z34" s="79">
        <v>52.8</v>
      </c>
      <c r="AA34" s="81">
        <v>6</v>
      </c>
      <c r="AB34" s="79">
        <v>41.3</v>
      </c>
      <c r="AC34" s="81">
        <v>7</v>
      </c>
      <c r="AD34" s="79">
        <v>29.9</v>
      </c>
      <c r="AE34" s="62"/>
      <c r="AF34" s="72">
        <v>20</v>
      </c>
      <c r="AG34" s="72"/>
    </row>
    <row r="35" spans="1:33" s="69" customFormat="1" ht="18.75" customHeight="1">
      <c r="A35" s="139"/>
      <c r="B35" s="113"/>
      <c r="C35" s="71">
        <v>21</v>
      </c>
      <c r="D35" s="71"/>
      <c r="E35" s="81">
        <v>24</v>
      </c>
      <c r="F35" s="79">
        <v>2.5</v>
      </c>
      <c r="G35" s="81">
        <v>1</v>
      </c>
      <c r="H35" s="79">
        <v>347</v>
      </c>
      <c r="I35" s="81">
        <v>12</v>
      </c>
      <c r="J35" s="79">
        <v>12.7</v>
      </c>
      <c r="K35" s="81">
        <v>16</v>
      </c>
      <c r="L35" s="79">
        <v>9</v>
      </c>
      <c r="M35" s="81">
        <v>2</v>
      </c>
      <c r="N35" s="79">
        <v>198.7</v>
      </c>
      <c r="O35" s="81">
        <v>3</v>
      </c>
      <c r="P35" s="79">
        <v>136.1</v>
      </c>
      <c r="Q35" s="81">
        <v>4</v>
      </c>
      <c r="R35" s="80">
        <v>119.4</v>
      </c>
      <c r="S35" s="81">
        <v>9</v>
      </c>
      <c r="T35" s="79">
        <v>15.8</v>
      </c>
      <c r="U35" s="81">
        <v>10</v>
      </c>
      <c r="V35" s="79">
        <v>15.1</v>
      </c>
      <c r="W35" s="81">
        <v>8</v>
      </c>
      <c r="X35" s="79">
        <v>23.6</v>
      </c>
      <c r="Y35" s="81">
        <v>5</v>
      </c>
      <c r="Z35" s="79">
        <v>58.3</v>
      </c>
      <c r="AA35" s="81">
        <v>6</v>
      </c>
      <c r="AB35" s="79">
        <v>39.7</v>
      </c>
      <c r="AC35" s="81">
        <v>7</v>
      </c>
      <c r="AD35" s="79">
        <v>30.9</v>
      </c>
      <c r="AE35" s="62"/>
      <c r="AF35" s="72">
        <v>21</v>
      </c>
      <c r="AG35" s="72"/>
    </row>
    <row r="36" spans="1:33" s="117" customFormat="1" ht="23.25" customHeight="1">
      <c r="A36" s="138"/>
      <c r="B36" s="71"/>
      <c r="C36" s="63">
        <v>22</v>
      </c>
      <c r="D36" s="63"/>
      <c r="E36" s="81">
        <v>30</v>
      </c>
      <c r="F36" s="79">
        <v>1</v>
      </c>
      <c r="G36" s="81">
        <v>1</v>
      </c>
      <c r="H36" s="79">
        <v>349.2</v>
      </c>
      <c r="I36" s="81">
        <v>11</v>
      </c>
      <c r="J36" s="79">
        <v>13.3</v>
      </c>
      <c r="K36" s="81">
        <v>20</v>
      </c>
      <c r="L36" s="79">
        <v>6.5</v>
      </c>
      <c r="M36" s="81">
        <v>2</v>
      </c>
      <c r="N36" s="79">
        <v>214</v>
      </c>
      <c r="O36" s="81">
        <v>3</v>
      </c>
      <c r="P36" s="79">
        <v>135.7</v>
      </c>
      <c r="Q36" s="81">
        <v>4</v>
      </c>
      <c r="R36" s="80">
        <v>116.2</v>
      </c>
      <c r="S36" s="81">
        <v>9</v>
      </c>
      <c r="T36" s="79">
        <v>19.2</v>
      </c>
      <c r="U36" s="81">
        <v>12</v>
      </c>
      <c r="V36" s="79">
        <v>12.5</v>
      </c>
      <c r="W36" s="81">
        <v>8</v>
      </c>
      <c r="X36" s="79">
        <v>24.4</v>
      </c>
      <c r="Y36" s="81">
        <v>5</v>
      </c>
      <c r="Z36" s="79">
        <v>70.9</v>
      </c>
      <c r="AA36" s="81">
        <v>6</v>
      </c>
      <c r="AB36" s="79">
        <v>38.9</v>
      </c>
      <c r="AC36" s="81">
        <v>7</v>
      </c>
      <c r="AD36" s="79">
        <v>25.8</v>
      </c>
      <c r="AE36" s="62"/>
      <c r="AF36" s="64">
        <v>22</v>
      </c>
      <c r="AG36" s="72"/>
    </row>
    <row r="37" spans="1:33" s="69" customFormat="1" ht="23.25" customHeight="1" thickBot="1">
      <c r="A37" s="139"/>
      <c r="B37" s="144"/>
      <c r="C37" s="118">
        <v>23</v>
      </c>
      <c r="D37" s="114"/>
      <c r="E37" s="110">
        <v>28</v>
      </c>
      <c r="F37" s="111">
        <v>1.6</v>
      </c>
      <c r="G37" s="110">
        <v>1</v>
      </c>
      <c r="H37" s="111">
        <v>359.2</v>
      </c>
      <c r="I37" s="110">
        <v>10</v>
      </c>
      <c r="J37" s="111">
        <v>14.8</v>
      </c>
      <c r="K37" s="110">
        <v>17</v>
      </c>
      <c r="L37" s="111">
        <v>7.6</v>
      </c>
      <c r="M37" s="110">
        <v>2</v>
      </c>
      <c r="N37" s="111">
        <v>208.6</v>
      </c>
      <c r="O37" s="110">
        <v>3</v>
      </c>
      <c r="P37" s="111">
        <v>137.1</v>
      </c>
      <c r="Q37" s="110">
        <v>4</v>
      </c>
      <c r="R37" s="111">
        <v>126.8</v>
      </c>
      <c r="S37" s="110">
        <v>9</v>
      </c>
      <c r="T37" s="111">
        <v>21.9</v>
      </c>
      <c r="U37" s="110">
        <v>12</v>
      </c>
      <c r="V37" s="111">
        <v>14.7</v>
      </c>
      <c r="W37" s="110">
        <v>8</v>
      </c>
      <c r="X37" s="111">
        <v>23.7</v>
      </c>
      <c r="Y37" s="110">
        <v>5</v>
      </c>
      <c r="Z37" s="111">
        <v>73.9</v>
      </c>
      <c r="AA37" s="110">
        <v>6</v>
      </c>
      <c r="AB37" s="111">
        <v>43.2</v>
      </c>
      <c r="AC37" s="110">
        <v>7</v>
      </c>
      <c r="AD37" s="115">
        <v>26.3</v>
      </c>
      <c r="AE37" s="113"/>
      <c r="AF37" s="120">
        <v>23</v>
      </c>
      <c r="AG37" s="124"/>
    </row>
    <row r="38" spans="1:33" ht="19.5" customHeight="1">
      <c r="A38" s="132"/>
      <c r="B38" s="141"/>
      <c r="C38" s="30"/>
      <c r="D38" s="30"/>
      <c r="E38" s="31"/>
      <c r="F38" s="30"/>
      <c r="G38" s="31"/>
      <c r="H38" s="30"/>
      <c r="I38" s="31"/>
      <c r="J38" s="30"/>
      <c r="K38" s="31"/>
      <c r="L38" s="82"/>
      <c r="M38" s="31"/>
      <c r="N38" s="30"/>
      <c r="O38" s="31"/>
      <c r="P38" s="30"/>
      <c r="Q38" s="31"/>
      <c r="R38" s="30"/>
      <c r="S38" s="31"/>
      <c r="T38" s="30"/>
      <c r="U38" s="31"/>
      <c r="V38" s="30"/>
      <c r="W38" s="31"/>
      <c r="X38" s="30"/>
      <c r="Y38" s="31"/>
      <c r="Z38" s="30"/>
      <c r="AA38" s="31"/>
      <c r="AB38" s="30"/>
      <c r="AC38" s="31"/>
      <c r="AD38" s="30"/>
      <c r="AE38" s="30"/>
      <c r="AF38" s="30"/>
      <c r="AG38" s="30"/>
    </row>
    <row r="39" spans="2:33" ht="24.75" customHeight="1" thickBot="1">
      <c r="B39" s="33" t="s">
        <v>3</v>
      </c>
      <c r="C39" s="3"/>
      <c r="D39" s="3"/>
      <c r="E39" s="6"/>
      <c r="F39" s="3"/>
      <c r="G39" s="6"/>
      <c r="H39" s="3"/>
      <c r="I39" s="6"/>
      <c r="J39" s="3"/>
      <c r="K39" s="6"/>
      <c r="L39" s="3"/>
      <c r="M39" s="6"/>
      <c r="N39" s="3"/>
      <c r="O39" s="6"/>
      <c r="P39" s="3"/>
      <c r="Q39" s="6"/>
      <c r="R39" s="3"/>
      <c r="S39" s="6"/>
      <c r="T39" s="3"/>
      <c r="U39" s="6"/>
      <c r="V39" s="3"/>
      <c r="W39" s="6"/>
      <c r="X39" s="3"/>
      <c r="Y39" s="6"/>
      <c r="Z39" s="3"/>
      <c r="AA39" s="6"/>
      <c r="AB39" s="3"/>
      <c r="AC39" s="6"/>
      <c r="AD39" s="3"/>
      <c r="AE39" s="3"/>
      <c r="AF39" s="32"/>
      <c r="AG39" s="32"/>
    </row>
    <row r="40" spans="1:33" ht="22.5" customHeight="1">
      <c r="A40" s="132"/>
      <c r="B40" s="34"/>
      <c r="C40" s="34"/>
      <c r="D40" s="35"/>
      <c r="E40" s="36" t="s">
        <v>12</v>
      </c>
      <c r="F40" s="37"/>
      <c r="G40" s="36" t="s">
        <v>15</v>
      </c>
      <c r="H40" s="37"/>
      <c r="I40" s="36" t="s">
        <v>16</v>
      </c>
      <c r="J40" s="37"/>
      <c r="K40" s="36" t="s">
        <v>17</v>
      </c>
      <c r="L40" s="37"/>
      <c r="M40" s="36" t="s">
        <v>18</v>
      </c>
      <c r="N40" s="37"/>
      <c r="O40" s="36" t="s">
        <v>19</v>
      </c>
      <c r="P40" s="37"/>
      <c r="Q40" s="36" t="s">
        <v>20</v>
      </c>
      <c r="R40" s="65"/>
      <c r="S40" s="66" t="s">
        <v>21</v>
      </c>
      <c r="T40" s="38"/>
      <c r="U40" s="36" t="s">
        <v>27</v>
      </c>
      <c r="V40" s="37"/>
      <c r="W40" s="36" t="s">
        <v>28</v>
      </c>
      <c r="X40" s="37"/>
      <c r="Y40" s="36" t="s">
        <v>29</v>
      </c>
      <c r="Z40" s="37"/>
      <c r="AA40" s="36" t="s">
        <v>30</v>
      </c>
      <c r="AB40" s="37"/>
      <c r="AC40" s="36" t="s">
        <v>31</v>
      </c>
      <c r="AD40" s="37"/>
      <c r="AE40" s="39"/>
      <c r="AF40" s="35"/>
      <c r="AG40" s="35"/>
    </row>
    <row r="41" spans="1:33" ht="21.75" customHeight="1">
      <c r="A41" s="132"/>
      <c r="B41" s="142"/>
      <c r="C41" s="40"/>
      <c r="D41" s="40"/>
      <c r="E41" s="41"/>
      <c r="F41" s="40"/>
      <c r="G41" s="41"/>
      <c r="H41" s="40"/>
      <c r="I41" s="41"/>
      <c r="J41" s="40"/>
      <c r="K41" s="41"/>
      <c r="L41" s="40"/>
      <c r="M41" s="41"/>
      <c r="N41" s="40"/>
      <c r="O41" s="41"/>
      <c r="P41" s="40"/>
      <c r="Q41" s="42"/>
      <c r="R41" s="67"/>
      <c r="S41" s="42" t="s">
        <v>22</v>
      </c>
      <c r="T41" s="43"/>
      <c r="U41" s="41"/>
      <c r="V41" s="40"/>
      <c r="W41" s="41"/>
      <c r="X41" s="40"/>
      <c r="Y41" s="41"/>
      <c r="Z41" s="40"/>
      <c r="AA41" s="41"/>
      <c r="AB41" s="40"/>
      <c r="AC41" s="41"/>
      <c r="AD41" s="40"/>
      <c r="AE41" s="44"/>
      <c r="AF41" s="40"/>
      <c r="AG41" s="125"/>
    </row>
    <row r="42" spans="1:33" ht="18.75" customHeight="1" thickBot="1">
      <c r="A42" s="132"/>
      <c r="B42" s="143"/>
      <c r="C42" s="4"/>
      <c r="D42" s="4"/>
      <c r="E42" s="46" t="s">
        <v>13</v>
      </c>
      <c r="F42" s="46" t="s">
        <v>14</v>
      </c>
      <c r="G42" s="46" t="s">
        <v>13</v>
      </c>
      <c r="H42" s="46" t="s">
        <v>14</v>
      </c>
      <c r="I42" s="46" t="s">
        <v>13</v>
      </c>
      <c r="J42" s="46" t="s">
        <v>14</v>
      </c>
      <c r="K42" s="46" t="s">
        <v>13</v>
      </c>
      <c r="L42" s="46" t="s">
        <v>14</v>
      </c>
      <c r="M42" s="46" t="s">
        <v>13</v>
      </c>
      <c r="N42" s="46" t="s">
        <v>14</v>
      </c>
      <c r="O42" s="46" t="s">
        <v>13</v>
      </c>
      <c r="P42" s="46" t="s">
        <v>14</v>
      </c>
      <c r="Q42" s="46" t="s">
        <v>13</v>
      </c>
      <c r="R42" s="68" t="s">
        <v>14</v>
      </c>
      <c r="S42" s="46" t="s">
        <v>13</v>
      </c>
      <c r="T42" s="46" t="s">
        <v>14</v>
      </c>
      <c r="U42" s="46" t="s">
        <v>13</v>
      </c>
      <c r="V42" s="46" t="s">
        <v>14</v>
      </c>
      <c r="W42" s="46" t="s">
        <v>13</v>
      </c>
      <c r="X42" s="46" t="s">
        <v>14</v>
      </c>
      <c r="Y42" s="46" t="s">
        <v>13</v>
      </c>
      <c r="Z42" s="46" t="s">
        <v>14</v>
      </c>
      <c r="AA42" s="46" t="s">
        <v>13</v>
      </c>
      <c r="AB42" s="46" t="s">
        <v>14</v>
      </c>
      <c r="AC42" s="46" t="s">
        <v>13</v>
      </c>
      <c r="AD42" s="46" t="s">
        <v>14</v>
      </c>
      <c r="AE42" s="45"/>
      <c r="AF42" s="3"/>
      <c r="AG42" s="126"/>
    </row>
    <row r="43" spans="1:33" ht="18.75" customHeight="1">
      <c r="A43" s="132"/>
      <c r="B43" s="20" t="s">
        <v>1</v>
      </c>
      <c r="C43" s="20">
        <v>40</v>
      </c>
      <c r="D43" s="20" t="s">
        <v>11</v>
      </c>
      <c r="E43" s="21">
        <v>7</v>
      </c>
      <c r="F43" s="73">
        <v>22.8</v>
      </c>
      <c r="G43" s="21">
        <v>2</v>
      </c>
      <c r="H43" s="73">
        <v>108.4</v>
      </c>
      <c r="I43" s="21">
        <v>15</v>
      </c>
      <c r="J43" s="73">
        <v>5.2</v>
      </c>
      <c r="K43" s="21">
        <v>8</v>
      </c>
      <c r="L43" s="73">
        <v>19</v>
      </c>
      <c r="M43" s="21">
        <v>3</v>
      </c>
      <c r="N43" s="73">
        <v>77</v>
      </c>
      <c r="O43" s="21">
        <v>1</v>
      </c>
      <c r="P43" s="73">
        <v>175.8</v>
      </c>
      <c r="Q43" s="21">
        <v>6</v>
      </c>
      <c r="R43" s="74">
        <v>37.3</v>
      </c>
      <c r="S43" s="21" t="s">
        <v>23</v>
      </c>
      <c r="T43" s="75" t="s">
        <v>23</v>
      </c>
      <c r="U43" s="21">
        <v>13</v>
      </c>
      <c r="V43" s="73">
        <v>10</v>
      </c>
      <c r="W43" s="21">
        <v>11</v>
      </c>
      <c r="X43" s="73">
        <v>11.7</v>
      </c>
      <c r="Y43" s="21">
        <v>4</v>
      </c>
      <c r="Z43" s="73">
        <v>50</v>
      </c>
      <c r="AA43" s="21">
        <v>5</v>
      </c>
      <c r="AB43" s="73">
        <v>40.9</v>
      </c>
      <c r="AC43" s="21">
        <v>9</v>
      </c>
      <c r="AD43" s="73">
        <v>14.7</v>
      </c>
      <c r="AE43" s="19" t="s">
        <v>1</v>
      </c>
      <c r="AF43" s="20">
        <v>40</v>
      </c>
      <c r="AG43" s="20" t="s">
        <v>11</v>
      </c>
    </row>
    <row r="44" spans="1:33" ht="18.75" customHeight="1">
      <c r="A44" s="132"/>
      <c r="B44" s="127"/>
      <c r="C44" s="23">
        <v>45</v>
      </c>
      <c r="D44" s="23"/>
      <c r="E44" s="24">
        <v>8</v>
      </c>
      <c r="F44" s="76">
        <v>15.4</v>
      </c>
      <c r="G44" s="24">
        <v>2</v>
      </c>
      <c r="H44" s="76">
        <v>116.3</v>
      </c>
      <c r="I44" s="24">
        <v>15</v>
      </c>
      <c r="J44" s="76">
        <v>7.4</v>
      </c>
      <c r="K44" s="24">
        <v>7</v>
      </c>
      <c r="L44" s="76">
        <v>17.8</v>
      </c>
      <c r="M44" s="24">
        <v>3</v>
      </c>
      <c r="N44" s="76">
        <v>86.7</v>
      </c>
      <c r="O44" s="24">
        <v>1</v>
      </c>
      <c r="P44" s="76">
        <v>175.8</v>
      </c>
      <c r="Q44" s="24">
        <v>6</v>
      </c>
      <c r="R44" s="77">
        <v>34.1</v>
      </c>
      <c r="S44" s="24" t="s">
        <v>23</v>
      </c>
      <c r="T44" s="78" t="s">
        <v>23</v>
      </c>
      <c r="U44" s="24">
        <v>10</v>
      </c>
      <c r="V44" s="76">
        <v>12.5</v>
      </c>
      <c r="W44" s="24">
        <v>11</v>
      </c>
      <c r="X44" s="76">
        <v>8.9</v>
      </c>
      <c r="Y44" s="24">
        <v>5</v>
      </c>
      <c r="Z44" s="76">
        <v>38.1</v>
      </c>
      <c r="AA44" s="24">
        <v>4</v>
      </c>
      <c r="AB44" s="76">
        <v>42.5</v>
      </c>
      <c r="AC44" s="24">
        <v>9</v>
      </c>
      <c r="AD44" s="76">
        <v>15.3</v>
      </c>
      <c r="AE44" s="22"/>
      <c r="AF44" s="23">
        <v>45</v>
      </c>
      <c r="AG44" s="127"/>
    </row>
    <row r="45" spans="1:33" ht="18.75" customHeight="1">
      <c r="A45" s="132"/>
      <c r="B45" s="127"/>
      <c r="C45" s="23">
        <v>50</v>
      </c>
      <c r="D45" s="23"/>
      <c r="E45" s="24">
        <v>10</v>
      </c>
      <c r="F45" s="76">
        <v>9.5</v>
      </c>
      <c r="G45" s="24">
        <v>2</v>
      </c>
      <c r="H45" s="76">
        <v>122.6</v>
      </c>
      <c r="I45" s="24">
        <v>11</v>
      </c>
      <c r="J45" s="76">
        <v>8.1</v>
      </c>
      <c r="K45" s="24">
        <v>8</v>
      </c>
      <c r="L45" s="76">
        <v>17.8</v>
      </c>
      <c r="M45" s="24">
        <v>3</v>
      </c>
      <c r="N45" s="76">
        <v>89.2</v>
      </c>
      <c r="O45" s="24">
        <v>1</v>
      </c>
      <c r="P45" s="76">
        <v>156.7</v>
      </c>
      <c r="Q45" s="24">
        <v>4</v>
      </c>
      <c r="R45" s="77">
        <v>33.7</v>
      </c>
      <c r="S45" s="24" t="s">
        <v>23</v>
      </c>
      <c r="T45" s="78" t="s">
        <v>23</v>
      </c>
      <c r="U45" s="24">
        <v>9</v>
      </c>
      <c r="V45" s="76">
        <v>13.6</v>
      </c>
      <c r="W45" s="24">
        <v>12</v>
      </c>
      <c r="X45" s="76">
        <v>6.3</v>
      </c>
      <c r="Y45" s="24">
        <v>6</v>
      </c>
      <c r="Z45" s="76">
        <v>26.9</v>
      </c>
      <c r="AA45" s="24">
        <v>5</v>
      </c>
      <c r="AB45" s="76">
        <v>30.3</v>
      </c>
      <c r="AC45" s="24">
        <v>7</v>
      </c>
      <c r="AD45" s="76">
        <v>18</v>
      </c>
      <c r="AE45" s="22"/>
      <c r="AF45" s="23">
        <v>50</v>
      </c>
      <c r="AG45" s="127"/>
    </row>
    <row r="46" spans="1:33" ht="18.75" customHeight="1">
      <c r="A46" s="132"/>
      <c r="B46" s="127"/>
      <c r="C46" s="23">
        <v>55</v>
      </c>
      <c r="D46" s="23"/>
      <c r="E46" s="24">
        <v>13</v>
      </c>
      <c r="F46" s="76">
        <v>5.5</v>
      </c>
      <c r="G46" s="24">
        <v>2</v>
      </c>
      <c r="H46" s="76">
        <v>139.1</v>
      </c>
      <c r="I46" s="24">
        <v>11</v>
      </c>
      <c r="J46" s="76">
        <v>7.3</v>
      </c>
      <c r="K46" s="24">
        <v>9</v>
      </c>
      <c r="L46" s="76">
        <v>13.7</v>
      </c>
      <c r="M46" s="24">
        <v>3</v>
      </c>
      <c r="N46" s="76">
        <v>106.2</v>
      </c>
      <c r="O46" s="24">
        <v>1</v>
      </c>
      <c r="P46" s="76">
        <v>139.7</v>
      </c>
      <c r="Q46" s="24">
        <v>4</v>
      </c>
      <c r="R46" s="77">
        <v>33.7</v>
      </c>
      <c r="S46" s="24" t="s">
        <v>23</v>
      </c>
      <c r="T46" s="78" t="s">
        <v>23</v>
      </c>
      <c r="U46" s="24">
        <v>8</v>
      </c>
      <c r="V46" s="76">
        <v>14.2</v>
      </c>
      <c r="W46" s="24">
        <v>10</v>
      </c>
      <c r="X46" s="76">
        <v>8.8</v>
      </c>
      <c r="Y46" s="24">
        <v>5</v>
      </c>
      <c r="Z46" s="76">
        <v>27.6</v>
      </c>
      <c r="AA46" s="24">
        <v>6</v>
      </c>
      <c r="AB46" s="76">
        <v>25.1</v>
      </c>
      <c r="AC46" s="24">
        <v>7</v>
      </c>
      <c r="AD46" s="76">
        <v>17.7</v>
      </c>
      <c r="AE46" s="22"/>
      <c r="AF46" s="25">
        <v>55</v>
      </c>
      <c r="AG46" s="128"/>
    </row>
    <row r="47" spans="1:33" ht="18.75" customHeight="1">
      <c r="A47" s="132"/>
      <c r="B47" s="127"/>
      <c r="C47" s="23">
        <v>60</v>
      </c>
      <c r="D47" s="23"/>
      <c r="E47" s="24">
        <v>16</v>
      </c>
      <c r="F47" s="76">
        <v>3.9</v>
      </c>
      <c r="G47" s="24">
        <v>1</v>
      </c>
      <c r="H47" s="76">
        <v>156.1</v>
      </c>
      <c r="I47" s="24">
        <v>13</v>
      </c>
      <c r="J47" s="76">
        <v>7.7</v>
      </c>
      <c r="K47" s="24">
        <v>10</v>
      </c>
      <c r="L47" s="76">
        <v>10.6</v>
      </c>
      <c r="M47" s="24">
        <v>2</v>
      </c>
      <c r="N47" s="76">
        <v>117.3</v>
      </c>
      <c r="O47" s="24">
        <v>3</v>
      </c>
      <c r="P47" s="76">
        <v>112.2</v>
      </c>
      <c r="Q47" s="24">
        <v>4</v>
      </c>
      <c r="R47" s="77">
        <v>42.7</v>
      </c>
      <c r="S47" s="24" t="s">
        <v>23</v>
      </c>
      <c r="T47" s="78" t="s">
        <v>23</v>
      </c>
      <c r="U47" s="24">
        <v>8</v>
      </c>
      <c r="V47" s="76">
        <v>14.3</v>
      </c>
      <c r="W47" s="24">
        <v>9</v>
      </c>
      <c r="X47" s="76">
        <v>11.2</v>
      </c>
      <c r="Y47" s="24">
        <v>6</v>
      </c>
      <c r="Z47" s="76">
        <v>23.1</v>
      </c>
      <c r="AA47" s="24">
        <v>5</v>
      </c>
      <c r="AB47" s="76">
        <v>24.6</v>
      </c>
      <c r="AC47" s="24">
        <v>7</v>
      </c>
      <c r="AD47" s="76">
        <v>19.4</v>
      </c>
      <c r="AE47" s="22"/>
      <c r="AF47" s="25">
        <v>60</v>
      </c>
      <c r="AG47" s="128"/>
    </row>
    <row r="48" spans="1:33" ht="18.75" customHeight="1">
      <c r="A48" s="132"/>
      <c r="B48" s="127"/>
      <c r="C48" s="23">
        <v>61</v>
      </c>
      <c r="D48" s="23"/>
      <c r="E48" s="24">
        <v>17</v>
      </c>
      <c r="F48" s="76">
        <v>3.4</v>
      </c>
      <c r="G48" s="24">
        <v>1</v>
      </c>
      <c r="H48" s="76">
        <v>158.5</v>
      </c>
      <c r="I48" s="24">
        <v>11</v>
      </c>
      <c r="J48" s="76">
        <v>7.6</v>
      </c>
      <c r="K48" s="24">
        <v>10</v>
      </c>
      <c r="L48" s="76">
        <v>9.7</v>
      </c>
      <c r="M48" s="24">
        <v>2</v>
      </c>
      <c r="N48" s="76">
        <v>117.9</v>
      </c>
      <c r="O48" s="24">
        <v>3</v>
      </c>
      <c r="P48" s="76">
        <v>106.9</v>
      </c>
      <c r="Q48" s="24">
        <v>4</v>
      </c>
      <c r="R48" s="77">
        <v>43.9</v>
      </c>
      <c r="S48" s="24" t="s">
        <v>23</v>
      </c>
      <c r="T48" s="78" t="s">
        <v>23</v>
      </c>
      <c r="U48" s="24">
        <v>8</v>
      </c>
      <c r="V48" s="76">
        <v>14</v>
      </c>
      <c r="W48" s="24">
        <v>9</v>
      </c>
      <c r="X48" s="76">
        <v>11.6</v>
      </c>
      <c r="Y48" s="24">
        <v>6</v>
      </c>
      <c r="Z48" s="76">
        <v>22.2</v>
      </c>
      <c r="AA48" s="24">
        <v>5</v>
      </c>
      <c r="AB48" s="76">
        <v>23.7</v>
      </c>
      <c r="AC48" s="24">
        <v>7</v>
      </c>
      <c r="AD48" s="76">
        <v>21.2</v>
      </c>
      <c r="AE48" s="22"/>
      <c r="AF48" s="25">
        <v>61</v>
      </c>
      <c r="AG48" s="128"/>
    </row>
    <row r="49" spans="1:33" ht="18.75" customHeight="1">
      <c r="A49" s="132"/>
      <c r="B49" s="127"/>
      <c r="C49" s="23">
        <v>62</v>
      </c>
      <c r="D49" s="23"/>
      <c r="E49" s="24">
        <v>16</v>
      </c>
      <c r="F49" s="76">
        <v>3.3</v>
      </c>
      <c r="G49" s="24">
        <v>1</v>
      </c>
      <c r="H49" s="76">
        <v>164.2</v>
      </c>
      <c r="I49" s="24">
        <v>11</v>
      </c>
      <c r="J49" s="76">
        <v>7.5</v>
      </c>
      <c r="K49" s="24">
        <v>10</v>
      </c>
      <c r="L49" s="76">
        <v>8.8</v>
      </c>
      <c r="M49" s="24">
        <v>2</v>
      </c>
      <c r="N49" s="76">
        <v>118.4</v>
      </c>
      <c r="O49" s="24">
        <v>3</v>
      </c>
      <c r="P49" s="76">
        <v>101.7</v>
      </c>
      <c r="Q49" s="24">
        <v>4</v>
      </c>
      <c r="R49" s="77">
        <v>44.9</v>
      </c>
      <c r="S49" s="24" t="s">
        <v>23</v>
      </c>
      <c r="T49" s="78" t="s">
        <v>23</v>
      </c>
      <c r="U49" s="24">
        <v>8</v>
      </c>
      <c r="V49" s="76">
        <v>13.7</v>
      </c>
      <c r="W49" s="24">
        <v>9</v>
      </c>
      <c r="X49" s="76">
        <v>11.8</v>
      </c>
      <c r="Y49" s="24">
        <v>6</v>
      </c>
      <c r="Z49" s="76">
        <v>20.8</v>
      </c>
      <c r="AA49" s="24">
        <v>5</v>
      </c>
      <c r="AB49" s="76">
        <v>23.2</v>
      </c>
      <c r="AC49" s="24">
        <v>7</v>
      </c>
      <c r="AD49" s="76">
        <v>19.6</v>
      </c>
      <c r="AE49" s="22"/>
      <c r="AF49" s="25">
        <v>62</v>
      </c>
      <c r="AG49" s="128"/>
    </row>
    <row r="50" spans="1:33" ht="18.75" customHeight="1">
      <c r="A50" s="132"/>
      <c r="B50" s="127"/>
      <c r="C50" s="23">
        <v>63</v>
      </c>
      <c r="D50" s="23"/>
      <c r="E50" s="24">
        <v>16</v>
      </c>
      <c r="F50" s="76">
        <v>3.2</v>
      </c>
      <c r="G50" s="24">
        <v>1</v>
      </c>
      <c r="H50" s="76">
        <v>168.4</v>
      </c>
      <c r="I50" s="24">
        <v>11</v>
      </c>
      <c r="J50" s="76">
        <v>7.9</v>
      </c>
      <c r="K50" s="24">
        <v>10</v>
      </c>
      <c r="L50" s="76">
        <v>8.4</v>
      </c>
      <c r="M50" s="24">
        <v>2</v>
      </c>
      <c r="N50" s="76">
        <v>129.4</v>
      </c>
      <c r="O50" s="24">
        <v>3</v>
      </c>
      <c r="P50" s="76">
        <v>105.5</v>
      </c>
      <c r="Q50" s="24">
        <v>4</v>
      </c>
      <c r="R50" s="77">
        <v>51.6</v>
      </c>
      <c r="S50" s="24" t="s">
        <v>23</v>
      </c>
      <c r="T50" s="78" t="s">
        <v>23</v>
      </c>
      <c r="U50" s="24">
        <v>8</v>
      </c>
      <c r="V50" s="76">
        <v>13.9</v>
      </c>
      <c r="W50" s="24">
        <v>9</v>
      </c>
      <c r="X50" s="76">
        <v>13</v>
      </c>
      <c r="Y50" s="24">
        <v>6</v>
      </c>
      <c r="Z50" s="76">
        <v>21.6</v>
      </c>
      <c r="AA50" s="24">
        <v>5</v>
      </c>
      <c r="AB50" s="76">
        <v>24.8</v>
      </c>
      <c r="AC50" s="24">
        <v>7</v>
      </c>
      <c r="AD50" s="76">
        <v>18.7</v>
      </c>
      <c r="AE50" s="22"/>
      <c r="AF50" s="25">
        <v>63</v>
      </c>
      <c r="AG50" s="128"/>
    </row>
    <row r="51" spans="1:33" ht="18.75" customHeight="1">
      <c r="A51" s="132"/>
      <c r="B51" s="140" t="s">
        <v>2</v>
      </c>
      <c r="C51" s="26" t="s">
        <v>5</v>
      </c>
      <c r="D51" s="27" t="s">
        <v>11</v>
      </c>
      <c r="E51" s="24">
        <v>18</v>
      </c>
      <c r="F51" s="76">
        <v>2.9</v>
      </c>
      <c r="G51" s="24">
        <v>1</v>
      </c>
      <c r="H51" s="76">
        <v>173.6</v>
      </c>
      <c r="I51" s="24">
        <v>11</v>
      </c>
      <c r="J51" s="76">
        <v>7.5</v>
      </c>
      <c r="K51" s="24">
        <v>10</v>
      </c>
      <c r="L51" s="76">
        <v>7.6</v>
      </c>
      <c r="M51" s="24">
        <v>2</v>
      </c>
      <c r="N51" s="76">
        <v>128.1</v>
      </c>
      <c r="O51" s="24">
        <v>3</v>
      </c>
      <c r="P51" s="76">
        <v>98.5</v>
      </c>
      <c r="Q51" s="24">
        <v>4</v>
      </c>
      <c r="R51" s="77">
        <v>52.7</v>
      </c>
      <c r="S51" s="24" t="s">
        <v>23</v>
      </c>
      <c r="T51" s="78" t="s">
        <v>23</v>
      </c>
      <c r="U51" s="24">
        <v>8</v>
      </c>
      <c r="V51" s="76">
        <v>13.6</v>
      </c>
      <c r="W51" s="24">
        <v>9</v>
      </c>
      <c r="X51" s="76">
        <v>13.4</v>
      </c>
      <c r="Y51" s="24">
        <v>6</v>
      </c>
      <c r="Z51" s="76">
        <v>19.4</v>
      </c>
      <c r="AA51" s="24">
        <v>5</v>
      </c>
      <c r="AB51" s="76">
        <v>25.4</v>
      </c>
      <c r="AC51" s="24">
        <v>7</v>
      </c>
      <c r="AD51" s="76">
        <v>17.3</v>
      </c>
      <c r="AE51" s="22" t="s">
        <v>2</v>
      </c>
      <c r="AF51" s="28" t="s">
        <v>5</v>
      </c>
      <c r="AG51" s="128" t="s">
        <v>11</v>
      </c>
    </row>
    <row r="52" spans="1:33" ht="18.75" customHeight="1">
      <c r="A52" s="132"/>
      <c r="B52" s="127"/>
      <c r="C52" s="23">
        <v>2</v>
      </c>
      <c r="D52" s="23"/>
      <c r="E52" s="24">
        <v>17</v>
      </c>
      <c r="F52" s="76">
        <v>3</v>
      </c>
      <c r="G52" s="24">
        <v>1</v>
      </c>
      <c r="H52" s="76">
        <v>177.2</v>
      </c>
      <c r="I52" s="24">
        <v>10</v>
      </c>
      <c r="J52" s="76">
        <v>7.7</v>
      </c>
      <c r="K52" s="24">
        <v>11</v>
      </c>
      <c r="L52" s="76">
        <v>7.5</v>
      </c>
      <c r="M52" s="24">
        <v>2</v>
      </c>
      <c r="N52" s="76">
        <v>134.8</v>
      </c>
      <c r="O52" s="24">
        <v>3</v>
      </c>
      <c r="P52" s="76">
        <v>99.4</v>
      </c>
      <c r="Q52" s="24">
        <v>4</v>
      </c>
      <c r="R52" s="77">
        <v>60.7</v>
      </c>
      <c r="S52" s="24" t="s">
        <v>23</v>
      </c>
      <c r="T52" s="78" t="s">
        <v>23</v>
      </c>
      <c r="U52" s="24">
        <v>9</v>
      </c>
      <c r="V52" s="76">
        <v>13.7</v>
      </c>
      <c r="W52" s="24">
        <v>8</v>
      </c>
      <c r="X52" s="76">
        <v>14</v>
      </c>
      <c r="Y52" s="24">
        <v>6</v>
      </c>
      <c r="Z52" s="76">
        <v>19.7</v>
      </c>
      <c r="AA52" s="24">
        <v>5</v>
      </c>
      <c r="AB52" s="76">
        <v>26.2</v>
      </c>
      <c r="AC52" s="24">
        <v>7</v>
      </c>
      <c r="AD52" s="76">
        <v>16.4</v>
      </c>
      <c r="AE52" s="22"/>
      <c r="AF52" s="25">
        <v>2</v>
      </c>
      <c r="AG52" s="128"/>
    </row>
    <row r="53" spans="1:33" ht="18.75" customHeight="1">
      <c r="A53" s="132"/>
      <c r="B53" s="127"/>
      <c r="C53" s="23">
        <v>3</v>
      </c>
      <c r="D53" s="23"/>
      <c r="E53" s="24">
        <v>20</v>
      </c>
      <c r="F53" s="76">
        <v>2.7</v>
      </c>
      <c r="G53" s="24">
        <v>1</v>
      </c>
      <c r="H53" s="76">
        <v>181.7</v>
      </c>
      <c r="I53" s="24">
        <v>10</v>
      </c>
      <c r="J53" s="76">
        <v>7.8</v>
      </c>
      <c r="K53" s="24">
        <v>11</v>
      </c>
      <c r="L53" s="76">
        <v>7.4</v>
      </c>
      <c r="M53" s="24">
        <v>2</v>
      </c>
      <c r="N53" s="76">
        <v>137.2</v>
      </c>
      <c r="O53" s="24">
        <v>3</v>
      </c>
      <c r="P53" s="76">
        <v>96.2</v>
      </c>
      <c r="Q53" s="24">
        <v>4</v>
      </c>
      <c r="R53" s="77">
        <v>62</v>
      </c>
      <c r="S53" s="24" t="s">
        <v>23</v>
      </c>
      <c r="T53" s="78" t="s">
        <v>23</v>
      </c>
      <c r="U53" s="24">
        <v>9</v>
      </c>
      <c r="V53" s="76">
        <v>13.7</v>
      </c>
      <c r="W53" s="24">
        <v>8</v>
      </c>
      <c r="X53" s="76">
        <v>13.8</v>
      </c>
      <c r="Y53" s="24">
        <v>6</v>
      </c>
      <c r="Z53" s="76">
        <v>18.8</v>
      </c>
      <c r="AA53" s="24">
        <v>5</v>
      </c>
      <c r="AB53" s="76">
        <v>26.9</v>
      </c>
      <c r="AC53" s="24">
        <v>7</v>
      </c>
      <c r="AD53" s="76">
        <v>16.1</v>
      </c>
      <c r="AE53" s="22"/>
      <c r="AF53" s="25">
        <v>3</v>
      </c>
      <c r="AG53" s="128"/>
    </row>
    <row r="54" spans="1:33" ht="18.75" customHeight="1">
      <c r="A54" s="132"/>
      <c r="B54" s="127"/>
      <c r="C54" s="23">
        <v>4</v>
      </c>
      <c r="D54" s="23"/>
      <c r="E54" s="24">
        <v>21</v>
      </c>
      <c r="F54" s="76">
        <v>2.7</v>
      </c>
      <c r="G54" s="24">
        <v>1</v>
      </c>
      <c r="H54" s="76">
        <v>187.8</v>
      </c>
      <c r="I54" s="24">
        <v>10</v>
      </c>
      <c r="J54" s="76">
        <v>8</v>
      </c>
      <c r="K54" s="24">
        <v>11</v>
      </c>
      <c r="L54" s="76">
        <v>7</v>
      </c>
      <c r="M54" s="24">
        <v>2</v>
      </c>
      <c r="N54" s="76">
        <v>142.2</v>
      </c>
      <c r="O54" s="24">
        <v>3</v>
      </c>
      <c r="P54" s="76">
        <v>95.6</v>
      </c>
      <c r="Q54" s="24">
        <v>4</v>
      </c>
      <c r="R54" s="77">
        <v>65</v>
      </c>
      <c r="S54" s="24" t="s">
        <v>23</v>
      </c>
      <c r="T54" s="78" t="s">
        <v>23</v>
      </c>
      <c r="U54" s="24">
        <v>9</v>
      </c>
      <c r="V54" s="76">
        <v>13.8</v>
      </c>
      <c r="W54" s="24">
        <v>8</v>
      </c>
      <c r="X54" s="76">
        <v>14.8</v>
      </c>
      <c r="Y54" s="24">
        <v>6</v>
      </c>
      <c r="Z54" s="76">
        <v>18.9</v>
      </c>
      <c r="AA54" s="24">
        <v>5</v>
      </c>
      <c r="AB54" s="76">
        <v>28.1</v>
      </c>
      <c r="AC54" s="24">
        <v>7</v>
      </c>
      <c r="AD54" s="76">
        <v>16.9</v>
      </c>
      <c r="AE54" s="22"/>
      <c r="AF54" s="25">
        <v>4</v>
      </c>
      <c r="AG54" s="128"/>
    </row>
    <row r="55" spans="1:33" ht="18.75" customHeight="1">
      <c r="A55" s="132"/>
      <c r="B55" s="127"/>
      <c r="C55" s="23">
        <v>5</v>
      </c>
      <c r="D55" s="23"/>
      <c r="E55" s="24">
        <v>21</v>
      </c>
      <c r="F55" s="76">
        <v>2.6</v>
      </c>
      <c r="G55" s="24">
        <v>1</v>
      </c>
      <c r="H55" s="76">
        <v>190.4</v>
      </c>
      <c r="I55" s="24">
        <v>10</v>
      </c>
      <c r="J55" s="76">
        <v>8.3</v>
      </c>
      <c r="K55" s="24">
        <v>12</v>
      </c>
      <c r="L55" s="76">
        <v>6.8</v>
      </c>
      <c r="M55" s="24">
        <v>2</v>
      </c>
      <c r="N55" s="76">
        <v>145.6</v>
      </c>
      <c r="O55" s="24">
        <v>3</v>
      </c>
      <c r="P55" s="76">
        <v>96</v>
      </c>
      <c r="Q55" s="24">
        <v>4</v>
      </c>
      <c r="R55" s="77">
        <v>70.6</v>
      </c>
      <c r="S55" s="24" t="s">
        <v>23</v>
      </c>
      <c r="T55" s="78" t="s">
        <v>23</v>
      </c>
      <c r="U55" s="24">
        <v>9</v>
      </c>
      <c r="V55" s="76">
        <v>13.6</v>
      </c>
      <c r="W55" s="24">
        <v>8</v>
      </c>
      <c r="X55" s="76">
        <v>14.9</v>
      </c>
      <c r="Y55" s="24">
        <v>6</v>
      </c>
      <c r="Z55" s="76">
        <v>18.7</v>
      </c>
      <c r="AA55" s="24">
        <v>5</v>
      </c>
      <c r="AB55" s="76">
        <v>28</v>
      </c>
      <c r="AC55" s="24">
        <v>7</v>
      </c>
      <c r="AD55" s="76">
        <v>16.6</v>
      </c>
      <c r="AE55" s="22"/>
      <c r="AF55" s="25">
        <v>5</v>
      </c>
      <c r="AG55" s="128"/>
    </row>
    <row r="56" spans="1:33" ht="18.75" customHeight="1">
      <c r="A56" s="132"/>
      <c r="B56" s="127"/>
      <c r="C56" s="23">
        <v>6</v>
      </c>
      <c r="D56" s="23"/>
      <c r="E56" s="24">
        <v>22</v>
      </c>
      <c r="F56" s="76">
        <v>2.5</v>
      </c>
      <c r="G56" s="24">
        <v>1</v>
      </c>
      <c r="H56" s="76">
        <v>196.4</v>
      </c>
      <c r="I56" s="24">
        <v>10</v>
      </c>
      <c r="J56" s="76">
        <v>8.8</v>
      </c>
      <c r="K56" s="24">
        <v>12</v>
      </c>
      <c r="L56" s="76">
        <v>6.4</v>
      </c>
      <c r="M56" s="24">
        <v>2</v>
      </c>
      <c r="N56" s="76">
        <v>128.6</v>
      </c>
      <c r="O56" s="24">
        <v>3</v>
      </c>
      <c r="P56" s="76">
        <v>96.9</v>
      </c>
      <c r="Q56" s="24">
        <v>4</v>
      </c>
      <c r="R56" s="77">
        <v>72.4</v>
      </c>
      <c r="S56" s="24" t="s">
        <v>23</v>
      </c>
      <c r="T56" s="78" t="s">
        <v>23</v>
      </c>
      <c r="U56" s="24">
        <v>9</v>
      </c>
      <c r="V56" s="76">
        <v>13.3</v>
      </c>
      <c r="W56" s="24">
        <v>8</v>
      </c>
      <c r="X56" s="76">
        <v>15.1</v>
      </c>
      <c r="Y56" s="24">
        <v>6</v>
      </c>
      <c r="Z56" s="76">
        <v>18.9</v>
      </c>
      <c r="AA56" s="24">
        <v>5</v>
      </c>
      <c r="AB56" s="76">
        <v>29.1</v>
      </c>
      <c r="AC56" s="24">
        <v>7</v>
      </c>
      <c r="AD56" s="76">
        <v>16.9</v>
      </c>
      <c r="AE56" s="22"/>
      <c r="AF56" s="25">
        <v>6</v>
      </c>
      <c r="AG56" s="128"/>
    </row>
    <row r="57" spans="1:33" ht="18.75" customHeight="1">
      <c r="A57" s="132"/>
      <c r="B57" s="127"/>
      <c r="C57" s="23">
        <v>7</v>
      </c>
      <c r="D57" s="23"/>
      <c r="E57" s="24">
        <v>25</v>
      </c>
      <c r="F57" s="76">
        <v>2.6</v>
      </c>
      <c r="G57" s="24">
        <v>1</v>
      </c>
      <c r="H57" s="76">
        <v>211.6</v>
      </c>
      <c r="I57" s="24">
        <v>10</v>
      </c>
      <c r="J57" s="76">
        <v>11.4</v>
      </c>
      <c r="K57" s="24">
        <v>14</v>
      </c>
      <c r="L57" s="76">
        <v>6.6</v>
      </c>
      <c r="M57" s="24">
        <v>3</v>
      </c>
      <c r="N57" s="76">
        <v>112</v>
      </c>
      <c r="O57" s="24">
        <v>2</v>
      </c>
      <c r="P57" s="76">
        <v>117.9</v>
      </c>
      <c r="Q57" s="24">
        <v>4</v>
      </c>
      <c r="R57" s="77">
        <v>64.1</v>
      </c>
      <c r="S57" s="24">
        <v>13</v>
      </c>
      <c r="T57" s="76">
        <v>10.5</v>
      </c>
      <c r="U57" s="24">
        <v>8</v>
      </c>
      <c r="V57" s="76">
        <v>13.7</v>
      </c>
      <c r="W57" s="24">
        <v>9</v>
      </c>
      <c r="X57" s="76">
        <v>13</v>
      </c>
      <c r="Y57" s="24">
        <v>6</v>
      </c>
      <c r="Z57" s="76">
        <v>17.3</v>
      </c>
      <c r="AA57" s="24">
        <v>5</v>
      </c>
      <c r="AB57" s="76">
        <v>36.5</v>
      </c>
      <c r="AC57" s="24">
        <v>7</v>
      </c>
      <c r="AD57" s="76">
        <v>17.2</v>
      </c>
      <c r="AE57" s="22"/>
      <c r="AF57" s="29">
        <v>7</v>
      </c>
      <c r="AG57" s="123"/>
    </row>
    <row r="58" spans="1:33" ht="18.75" customHeight="1">
      <c r="A58" s="132"/>
      <c r="B58" s="127"/>
      <c r="C58" s="23">
        <v>8</v>
      </c>
      <c r="D58" s="23"/>
      <c r="E58" s="24">
        <v>22</v>
      </c>
      <c r="F58" s="76">
        <v>2.3</v>
      </c>
      <c r="G58" s="24">
        <v>1</v>
      </c>
      <c r="H58" s="76">
        <v>217.5</v>
      </c>
      <c r="I58" s="24">
        <v>10</v>
      </c>
      <c r="J58" s="76">
        <v>10.3</v>
      </c>
      <c r="K58" s="24">
        <v>13</v>
      </c>
      <c r="L58" s="76">
        <v>5.8</v>
      </c>
      <c r="M58" s="24">
        <v>3</v>
      </c>
      <c r="N58" s="76">
        <v>110.8</v>
      </c>
      <c r="O58" s="24">
        <v>2</v>
      </c>
      <c r="P58" s="76">
        <v>112.6</v>
      </c>
      <c r="Q58" s="24">
        <v>4</v>
      </c>
      <c r="R58" s="77">
        <v>56.9</v>
      </c>
      <c r="S58" s="24">
        <v>11</v>
      </c>
      <c r="T58" s="76">
        <v>9.5</v>
      </c>
      <c r="U58" s="24">
        <v>8</v>
      </c>
      <c r="V58" s="76">
        <v>13.2</v>
      </c>
      <c r="W58" s="24">
        <v>9</v>
      </c>
      <c r="X58" s="76">
        <v>13</v>
      </c>
      <c r="Y58" s="24">
        <v>7</v>
      </c>
      <c r="Z58" s="76">
        <v>16.7</v>
      </c>
      <c r="AA58" s="24">
        <v>5</v>
      </c>
      <c r="AB58" s="76">
        <v>31.4</v>
      </c>
      <c r="AC58" s="24">
        <v>6</v>
      </c>
      <c r="AD58" s="76">
        <v>17.8</v>
      </c>
      <c r="AE58" s="22"/>
      <c r="AF58" s="29">
        <v>8</v>
      </c>
      <c r="AG58" s="123"/>
    </row>
    <row r="59" spans="1:33" ht="18.75" customHeight="1">
      <c r="A59" s="132"/>
      <c r="B59" s="127"/>
      <c r="C59" s="23">
        <v>9</v>
      </c>
      <c r="D59" s="23"/>
      <c r="E59" s="24">
        <v>22</v>
      </c>
      <c r="F59" s="76">
        <v>2.2</v>
      </c>
      <c r="G59" s="24">
        <v>1</v>
      </c>
      <c r="H59" s="76">
        <v>220.4</v>
      </c>
      <c r="I59" s="24">
        <v>10</v>
      </c>
      <c r="J59" s="76">
        <v>9.9</v>
      </c>
      <c r="K59" s="24">
        <v>13</v>
      </c>
      <c r="L59" s="76">
        <v>5.5</v>
      </c>
      <c r="M59" s="24">
        <v>2</v>
      </c>
      <c r="N59" s="76">
        <v>112.2</v>
      </c>
      <c r="O59" s="24">
        <v>3</v>
      </c>
      <c r="P59" s="76">
        <v>111</v>
      </c>
      <c r="Q59" s="24">
        <v>4</v>
      </c>
      <c r="R59" s="77">
        <v>63.1</v>
      </c>
      <c r="S59" s="24">
        <v>11</v>
      </c>
      <c r="T59" s="76">
        <v>9.6</v>
      </c>
      <c r="U59" s="24">
        <v>9</v>
      </c>
      <c r="V59" s="76">
        <v>13.3</v>
      </c>
      <c r="W59" s="24">
        <v>8</v>
      </c>
      <c r="X59" s="76">
        <v>13.3</v>
      </c>
      <c r="Y59" s="24">
        <v>7</v>
      </c>
      <c r="Z59" s="76">
        <v>17.2</v>
      </c>
      <c r="AA59" s="24">
        <v>5</v>
      </c>
      <c r="AB59" s="76">
        <v>31.1</v>
      </c>
      <c r="AC59" s="24">
        <v>6</v>
      </c>
      <c r="AD59" s="76">
        <v>18.8</v>
      </c>
      <c r="AE59" s="22"/>
      <c r="AF59" s="29">
        <v>9</v>
      </c>
      <c r="AG59" s="123"/>
    </row>
    <row r="60" spans="1:33" ht="18.75" customHeight="1">
      <c r="A60" s="132"/>
      <c r="B60" s="127"/>
      <c r="C60" s="23">
        <v>10</v>
      </c>
      <c r="D60" s="23"/>
      <c r="E60" s="24">
        <v>19</v>
      </c>
      <c r="F60" s="76">
        <v>2.2</v>
      </c>
      <c r="G60" s="24">
        <v>1</v>
      </c>
      <c r="H60" s="76">
        <v>226.7</v>
      </c>
      <c r="I60" s="24">
        <v>10</v>
      </c>
      <c r="J60" s="76">
        <v>10</v>
      </c>
      <c r="K60" s="24">
        <v>13</v>
      </c>
      <c r="L60" s="76">
        <v>5.4</v>
      </c>
      <c r="M60" s="24">
        <v>2</v>
      </c>
      <c r="N60" s="76">
        <v>114.3</v>
      </c>
      <c r="O60" s="24">
        <v>3</v>
      </c>
      <c r="P60" s="76">
        <v>110</v>
      </c>
      <c r="Q60" s="24">
        <v>4</v>
      </c>
      <c r="R60" s="77">
        <v>63.8</v>
      </c>
      <c r="S60" s="24">
        <v>11</v>
      </c>
      <c r="T60" s="76">
        <v>9.6</v>
      </c>
      <c r="U60" s="24">
        <v>9</v>
      </c>
      <c r="V60" s="76">
        <v>12.9</v>
      </c>
      <c r="W60" s="24">
        <v>8</v>
      </c>
      <c r="X60" s="76">
        <v>13.3</v>
      </c>
      <c r="Y60" s="24">
        <v>7</v>
      </c>
      <c r="Z60" s="76">
        <v>17.1</v>
      </c>
      <c r="AA60" s="24">
        <v>5</v>
      </c>
      <c r="AB60" s="76">
        <v>31.1</v>
      </c>
      <c r="AC60" s="24">
        <v>6</v>
      </c>
      <c r="AD60" s="76">
        <v>25.4</v>
      </c>
      <c r="AE60" s="22"/>
      <c r="AF60" s="29">
        <v>10</v>
      </c>
      <c r="AG60" s="123"/>
    </row>
    <row r="61" spans="1:33" ht="18.75" customHeight="1">
      <c r="A61" s="132"/>
      <c r="B61" s="127"/>
      <c r="C61" s="23">
        <v>11</v>
      </c>
      <c r="D61" s="23"/>
      <c r="E61" s="24">
        <v>20</v>
      </c>
      <c r="F61" s="76">
        <v>2.3</v>
      </c>
      <c r="G61" s="24">
        <v>1</v>
      </c>
      <c r="H61" s="76">
        <v>231.6</v>
      </c>
      <c r="I61" s="24">
        <v>11</v>
      </c>
      <c r="J61" s="76">
        <v>10.2</v>
      </c>
      <c r="K61" s="24">
        <v>13</v>
      </c>
      <c r="L61" s="76">
        <v>5.3</v>
      </c>
      <c r="M61" s="24">
        <v>2</v>
      </c>
      <c r="N61" s="76">
        <v>120.4</v>
      </c>
      <c r="O61" s="24">
        <v>3</v>
      </c>
      <c r="P61" s="76">
        <v>110.8</v>
      </c>
      <c r="Q61" s="24">
        <v>4</v>
      </c>
      <c r="R61" s="77">
        <v>74.9</v>
      </c>
      <c r="S61" s="24">
        <v>10</v>
      </c>
      <c r="T61" s="76">
        <v>10.4</v>
      </c>
      <c r="U61" s="24">
        <v>9</v>
      </c>
      <c r="V61" s="76">
        <v>13.2</v>
      </c>
      <c r="W61" s="24">
        <v>8</v>
      </c>
      <c r="X61" s="76">
        <v>14.1</v>
      </c>
      <c r="Y61" s="24">
        <v>7</v>
      </c>
      <c r="Z61" s="76">
        <v>18.2</v>
      </c>
      <c r="AA61" s="24">
        <v>5</v>
      </c>
      <c r="AB61" s="76">
        <v>32</v>
      </c>
      <c r="AC61" s="24">
        <v>6</v>
      </c>
      <c r="AD61" s="76">
        <v>25</v>
      </c>
      <c r="AE61" s="22"/>
      <c r="AF61" s="29">
        <v>11</v>
      </c>
      <c r="AG61" s="123"/>
    </row>
    <row r="62" spans="1:33" ht="18.75" customHeight="1">
      <c r="A62" s="132"/>
      <c r="B62" s="133"/>
      <c r="C62" s="54">
        <v>12</v>
      </c>
      <c r="D62" s="55"/>
      <c r="E62" s="83">
        <v>20</v>
      </c>
      <c r="F62" s="96">
        <v>2.1</v>
      </c>
      <c r="G62" s="84">
        <v>1</v>
      </c>
      <c r="H62" s="97">
        <v>235.2</v>
      </c>
      <c r="I62" s="85">
        <v>11</v>
      </c>
      <c r="J62" s="98">
        <v>9.8</v>
      </c>
      <c r="K62" s="86">
        <v>13</v>
      </c>
      <c r="L62" s="99">
        <v>4.8</v>
      </c>
      <c r="M62" s="87">
        <v>2</v>
      </c>
      <c r="N62" s="100">
        <v>116.8</v>
      </c>
      <c r="O62" s="88">
        <v>3</v>
      </c>
      <c r="P62" s="101">
        <v>105.5</v>
      </c>
      <c r="Q62" s="89">
        <v>4</v>
      </c>
      <c r="R62" s="102">
        <v>69.2</v>
      </c>
      <c r="S62" s="90">
        <v>10</v>
      </c>
      <c r="T62" s="103">
        <v>10.2</v>
      </c>
      <c r="U62" s="91">
        <v>9</v>
      </c>
      <c r="V62" s="104">
        <v>12.8</v>
      </c>
      <c r="W62" s="92">
        <v>8</v>
      </c>
      <c r="X62" s="105">
        <v>13.7</v>
      </c>
      <c r="Y62" s="93">
        <v>7</v>
      </c>
      <c r="Z62" s="106">
        <v>16.9</v>
      </c>
      <c r="AA62" s="94">
        <v>5</v>
      </c>
      <c r="AB62" s="107">
        <v>31.4</v>
      </c>
      <c r="AC62" s="95">
        <v>6</v>
      </c>
      <c r="AD62" s="108">
        <v>24.1</v>
      </c>
      <c r="AE62" s="56"/>
      <c r="AF62" s="57">
        <v>12</v>
      </c>
      <c r="AG62" s="129"/>
    </row>
    <row r="63" spans="1:33" s="53" customFormat="1" ht="18.75" customHeight="1">
      <c r="A63" s="135"/>
      <c r="B63" s="71"/>
      <c r="C63" s="63">
        <v>13</v>
      </c>
      <c r="D63" s="63"/>
      <c r="E63" s="81">
        <v>25</v>
      </c>
      <c r="F63" s="79">
        <v>2</v>
      </c>
      <c r="G63" s="81">
        <v>1</v>
      </c>
      <c r="H63" s="79">
        <v>238.8</v>
      </c>
      <c r="I63" s="81">
        <v>11</v>
      </c>
      <c r="J63" s="79">
        <v>9.6</v>
      </c>
      <c r="K63" s="81">
        <v>15</v>
      </c>
      <c r="L63" s="79">
        <v>4.7</v>
      </c>
      <c r="M63" s="81">
        <v>2</v>
      </c>
      <c r="N63" s="79">
        <v>117.8</v>
      </c>
      <c r="O63" s="81">
        <v>3</v>
      </c>
      <c r="P63" s="79">
        <v>104.7</v>
      </c>
      <c r="Q63" s="81">
        <v>4</v>
      </c>
      <c r="R63" s="80">
        <v>67.8</v>
      </c>
      <c r="S63" s="81">
        <v>10</v>
      </c>
      <c r="T63" s="79">
        <v>8.7</v>
      </c>
      <c r="U63" s="81">
        <v>9</v>
      </c>
      <c r="V63" s="79">
        <v>12.6</v>
      </c>
      <c r="W63" s="81">
        <v>8</v>
      </c>
      <c r="X63" s="79">
        <v>14</v>
      </c>
      <c r="Y63" s="81">
        <v>7</v>
      </c>
      <c r="Z63" s="79">
        <v>17.6</v>
      </c>
      <c r="AA63" s="81">
        <v>5</v>
      </c>
      <c r="AB63" s="79">
        <v>31.4</v>
      </c>
      <c r="AC63" s="81">
        <v>6</v>
      </c>
      <c r="AD63" s="79">
        <v>23.3</v>
      </c>
      <c r="AE63" s="62"/>
      <c r="AF63" s="64">
        <v>13</v>
      </c>
      <c r="AG63" s="72"/>
    </row>
    <row r="64" spans="1:33" s="53" customFormat="1" ht="18.75" customHeight="1">
      <c r="A64" s="135"/>
      <c r="B64" s="71"/>
      <c r="C64" s="63">
        <v>14</v>
      </c>
      <c r="D64" s="63"/>
      <c r="E64" s="81">
        <v>26</v>
      </c>
      <c r="F64" s="79">
        <v>1.8</v>
      </c>
      <c r="G64" s="81">
        <v>1</v>
      </c>
      <c r="H64" s="79">
        <v>241.7</v>
      </c>
      <c r="I64" s="81">
        <v>11</v>
      </c>
      <c r="J64" s="79">
        <v>10</v>
      </c>
      <c r="K64" s="81">
        <v>16</v>
      </c>
      <c r="L64" s="79">
        <v>4.5</v>
      </c>
      <c r="M64" s="81">
        <v>2</v>
      </c>
      <c r="N64" s="79">
        <v>121</v>
      </c>
      <c r="O64" s="81">
        <v>3</v>
      </c>
      <c r="P64" s="79">
        <v>103.4</v>
      </c>
      <c r="Q64" s="81">
        <v>4</v>
      </c>
      <c r="R64" s="80">
        <v>69.4</v>
      </c>
      <c r="S64" s="81">
        <v>10</v>
      </c>
      <c r="T64" s="79">
        <v>10.3</v>
      </c>
      <c r="U64" s="81">
        <v>9</v>
      </c>
      <c r="V64" s="79">
        <v>12.3</v>
      </c>
      <c r="W64" s="81">
        <v>8</v>
      </c>
      <c r="X64" s="79">
        <v>14.4</v>
      </c>
      <c r="Y64" s="81">
        <v>7</v>
      </c>
      <c r="Z64" s="79">
        <v>18</v>
      </c>
      <c r="AA64" s="81">
        <v>5</v>
      </c>
      <c r="AB64" s="79">
        <v>30.7</v>
      </c>
      <c r="AC64" s="81">
        <v>6</v>
      </c>
      <c r="AD64" s="79">
        <v>23.8</v>
      </c>
      <c r="AE64" s="62"/>
      <c r="AF64" s="64">
        <v>14</v>
      </c>
      <c r="AG64" s="72"/>
    </row>
    <row r="65" spans="1:33" s="53" customFormat="1" ht="18.75" customHeight="1">
      <c r="A65" s="135"/>
      <c r="B65" s="71"/>
      <c r="C65" s="63">
        <v>15</v>
      </c>
      <c r="D65" s="63"/>
      <c r="E65" s="81">
        <v>32</v>
      </c>
      <c r="F65" s="79">
        <v>1.9</v>
      </c>
      <c r="G65" s="81">
        <v>1</v>
      </c>
      <c r="H65" s="79">
        <v>245.4</v>
      </c>
      <c r="I65" s="81">
        <v>13</v>
      </c>
      <c r="J65" s="79">
        <v>10.2</v>
      </c>
      <c r="K65" s="81">
        <v>19</v>
      </c>
      <c r="L65" s="79">
        <v>4.4</v>
      </c>
      <c r="M65" s="81">
        <v>2</v>
      </c>
      <c r="N65" s="79">
        <v>126.5</v>
      </c>
      <c r="O65" s="81">
        <v>3</v>
      </c>
      <c r="P65" s="79">
        <v>104.7</v>
      </c>
      <c r="Q65" s="81">
        <v>4</v>
      </c>
      <c r="R65" s="80">
        <v>75.3</v>
      </c>
      <c r="S65" s="81">
        <v>12</v>
      </c>
      <c r="T65" s="79">
        <v>10.8</v>
      </c>
      <c r="U65" s="81">
        <v>10</v>
      </c>
      <c r="V65" s="79">
        <v>12.5</v>
      </c>
      <c r="W65" s="81">
        <v>9</v>
      </c>
      <c r="X65" s="79">
        <v>14.9</v>
      </c>
      <c r="Y65" s="81">
        <v>8</v>
      </c>
      <c r="Z65" s="79">
        <v>18.6</v>
      </c>
      <c r="AA65" s="81">
        <v>5</v>
      </c>
      <c r="AB65" s="79">
        <v>30.7</v>
      </c>
      <c r="AC65" s="81">
        <v>7</v>
      </c>
      <c r="AD65" s="79">
        <v>25.5</v>
      </c>
      <c r="AE65" s="62"/>
      <c r="AF65" s="64">
        <v>15</v>
      </c>
      <c r="AG65" s="72"/>
    </row>
    <row r="66" spans="1:33" s="53" customFormat="1" ht="18.75" customHeight="1">
      <c r="A66" s="135"/>
      <c r="B66" s="71"/>
      <c r="C66" s="63">
        <v>16</v>
      </c>
      <c r="D66" s="63"/>
      <c r="E66" s="81">
        <v>22</v>
      </c>
      <c r="F66" s="79">
        <v>1.8</v>
      </c>
      <c r="G66" s="81">
        <v>1</v>
      </c>
      <c r="H66" s="79">
        <v>253.9</v>
      </c>
      <c r="I66" s="81">
        <v>11</v>
      </c>
      <c r="J66" s="79">
        <v>10</v>
      </c>
      <c r="K66" s="81">
        <v>15</v>
      </c>
      <c r="L66" s="79">
        <v>4.5</v>
      </c>
      <c r="M66" s="81">
        <v>2</v>
      </c>
      <c r="N66" s="79">
        <v>126.5</v>
      </c>
      <c r="O66" s="81">
        <v>3</v>
      </c>
      <c r="P66" s="79">
        <v>102.3</v>
      </c>
      <c r="Q66" s="81">
        <v>4</v>
      </c>
      <c r="R66" s="80">
        <v>75.7</v>
      </c>
      <c r="S66" s="81">
        <v>10</v>
      </c>
      <c r="T66" s="79">
        <v>10.7</v>
      </c>
      <c r="U66" s="81">
        <v>9</v>
      </c>
      <c r="V66" s="79">
        <v>12.6</v>
      </c>
      <c r="W66" s="81">
        <v>8</v>
      </c>
      <c r="X66" s="79">
        <v>15.2</v>
      </c>
      <c r="Y66" s="81">
        <v>7</v>
      </c>
      <c r="Z66" s="79">
        <v>19.1</v>
      </c>
      <c r="AA66" s="81">
        <v>5</v>
      </c>
      <c r="AB66" s="79">
        <v>30.3</v>
      </c>
      <c r="AC66" s="81">
        <v>6</v>
      </c>
      <c r="AD66" s="79">
        <v>24</v>
      </c>
      <c r="AE66" s="62"/>
      <c r="AF66" s="64">
        <v>16</v>
      </c>
      <c r="AG66" s="72"/>
    </row>
    <row r="67" spans="1:33" s="53" customFormat="1" ht="18.75" customHeight="1">
      <c r="A67" s="135"/>
      <c r="B67" s="71"/>
      <c r="C67" s="63">
        <v>17</v>
      </c>
      <c r="D67" s="63"/>
      <c r="E67" s="81">
        <v>22</v>
      </c>
      <c r="F67" s="79">
        <v>1.8</v>
      </c>
      <c r="G67" s="81">
        <v>1</v>
      </c>
      <c r="H67" s="79">
        <v>258.3</v>
      </c>
      <c r="I67" s="81">
        <v>11</v>
      </c>
      <c r="J67" s="79">
        <v>10.8</v>
      </c>
      <c r="K67" s="81">
        <v>15</v>
      </c>
      <c r="L67" s="79">
        <v>4.6</v>
      </c>
      <c r="M67" s="81">
        <v>2</v>
      </c>
      <c r="N67" s="79">
        <v>137.2</v>
      </c>
      <c r="O67" s="81">
        <v>3</v>
      </c>
      <c r="P67" s="79">
        <v>105.3</v>
      </c>
      <c r="Q67" s="81">
        <v>4</v>
      </c>
      <c r="R67" s="80">
        <v>85</v>
      </c>
      <c r="S67" s="81">
        <v>10</v>
      </c>
      <c r="T67" s="79">
        <v>11.4</v>
      </c>
      <c r="U67" s="81">
        <v>9</v>
      </c>
      <c r="V67" s="79">
        <v>13</v>
      </c>
      <c r="W67" s="81">
        <v>8</v>
      </c>
      <c r="X67" s="79">
        <v>16.3</v>
      </c>
      <c r="Y67" s="81">
        <v>7</v>
      </c>
      <c r="Z67" s="79">
        <v>20.9</v>
      </c>
      <c r="AA67" s="81">
        <v>5</v>
      </c>
      <c r="AB67" s="79">
        <v>31.6</v>
      </c>
      <c r="AC67" s="81">
        <v>6</v>
      </c>
      <c r="AD67" s="79">
        <v>24.2</v>
      </c>
      <c r="AE67" s="62"/>
      <c r="AF67" s="64">
        <v>17</v>
      </c>
      <c r="AG67" s="72"/>
    </row>
    <row r="68" spans="1:33" s="70" customFormat="1" ht="18" customHeight="1">
      <c r="A68" s="136"/>
      <c r="B68" s="134"/>
      <c r="C68" s="71">
        <v>18</v>
      </c>
      <c r="D68" s="71"/>
      <c r="E68" s="81">
        <v>26</v>
      </c>
      <c r="F68" s="79">
        <v>1.8</v>
      </c>
      <c r="G68" s="81">
        <v>1</v>
      </c>
      <c r="H68" s="79">
        <v>261</v>
      </c>
      <c r="I68" s="81">
        <v>11</v>
      </c>
      <c r="J68" s="79">
        <v>10.8</v>
      </c>
      <c r="K68" s="81">
        <v>16</v>
      </c>
      <c r="L68" s="79">
        <v>4.6</v>
      </c>
      <c r="M68" s="81">
        <v>2</v>
      </c>
      <c r="N68" s="79">
        <v>137.2</v>
      </c>
      <c r="O68" s="81">
        <v>3</v>
      </c>
      <c r="P68" s="79">
        <v>101.7</v>
      </c>
      <c r="Q68" s="81">
        <v>4</v>
      </c>
      <c r="R68" s="80">
        <v>85</v>
      </c>
      <c r="S68" s="81">
        <v>10</v>
      </c>
      <c r="T68" s="79">
        <v>11.4</v>
      </c>
      <c r="U68" s="81">
        <v>9</v>
      </c>
      <c r="V68" s="79">
        <v>12.9</v>
      </c>
      <c r="W68" s="81">
        <v>8</v>
      </c>
      <c r="X68" s="79">
        <v>16.8</v>
      </c>
      <c r="Y68" s="81">
        <v>7</v>
      </c>
      <c r="Z68" s="79">
        <v>22</v>
      </c>
      <c r="AA68" s="81">
        <v>5</v>
      </c>
      <c r="AB68" s="79">
        <v>30.3</v>
      </c>
      <c r="AC68" s="81">
        <v>6</v>
      </c>
      <c r="AD68" s="79">
        <v>23.7</v>
      </c>
      <c r="AE68" s="62"/>
      <c r="AF68" s="72">
        <v>18</v>
      </c>
      <c r="AG68" s="130"/>
    </row>
    <row r="69" spans="1:33" s="70" customFormat="1" ht="18" customHeight="1">
      <c r="A69" s="136"/>
      <c r="B69" s="134"/>
      <c r="C69" s="71">
        <v>19</v>
      </c>
      <c r="D69" s="71"/>
      <c r="E69" s="81">
        <v>27</v>
      </c>
      <c r="F69" s="79">
        <v>1.7</v>
      </c>
      <c r="G69" s="81">
        <v>1</v>
      </c>
      <c r="H69" s="79">
        <v>266.9</v>
      </c>
      <c r="I69" s="81">
        <v>11</v>
      </c>
      <c r="J69" s="79">
        <v>11.1</v>
      </c>
      <c r="K69" s="81">
        <v>15</v>
      </c>
      <c r="L69" s="79">
        <v>4.9</v>
      </c>
      <c r="M69" s="81">
        <v>2</v>
      </c>
      <c r="N69" s="79">
        <v>139.2</v>
      </c>
      <c r="O69" s="81">
        <v>3</v>
      </c>
      <c r="P69" s="79">
        <v>100.8</v>
      </c>
      <c r="Q69" s="81">
        <v>4</v>
      </c>
      <c r="R69" s="80">
        <v>87.4</v>
      </c>
      <c r="S69" s="81">
        <v>10</v>
      </c>
      <c r="T69" s="79">
        <v>11.8</v>
      </c>
      <c r="U69" s="81">
        <v>9</v>
      </c>
      <c r="V69" s="79">
        <v>12.8</v>
      </c>
      <c r="W69" s="81">
        <v>8</v>
      </c>
      <c r="X69" s="79">
        <v>17.2</v>
      </c>
      <c r="Y69" s="81">
        <v>7</v>
      </c>
      <c r="Z69" s="79">
        <v>24.4</v>
      </c>
      <c r="AA69" s="81">
        <v>5</v>
      </c>
      <c r="AB69" s="79">
        <v>30.1</v>
      </c>
      <c r="AC69" s="81">
        <v>6</v>
      </c>
      <c r="AD69" s="79">
        <v>24.4</v>
      </c>
      <c r="AE69" s="62"/>
      <c r="AF69" s="72">
        <v>19</v>
      </c>
      <c r="AG69" s="130"/>
    </row>
    <row r="70" spans="1:33" s="70" customFormat="1" ht="18" customHeight="1">
      <c r="A70" s="136"/>
      <c r="B70" s="134"/>
      <c r="C70" s="71">
        <v>20</v>
      </c>
      <c r="D70" s="71"/>
      <c r="E70" s="81">
        <v>25</v>
      </c>
      <c r="F70" s="79">
        <v>1.8</v>
      </c>
      <c r="G70" s="81">
        <v>1</v>
      </c>
      <c r="H70" s="79">
        <v>272.3</v>
      </c>
      <c r="I70" s="81">
        <v>11</v>
      </c>
      <c r="J70" s="79">
        <v>11.5</v>
      </c>
      <c r="K70" s="81">
        <v>15</v>
      </c>
      <c r="L70" s="79">
        <v>5</v>
      </c>
      <c r="M70" s="81">
        <v>2</v>
      </c>
      <c r="N70" s="79">
        <v>144.4</v>
      </c>
      <c r="O70" s="81">
        <v>3</v>
      </c>
      <c r="P70" s="79">
        <v>100.9</v>
      </c>
      <c r="Q70" s="81">
        <v>4</v>
      </c>
      <c r="R70" s="80">
        <v>91.6</v>
      </c>
      <c r="S70" s="81">
        <v>10</v>
      </c>
      <c r="T70" s="79">
        <v>12.3</v>
      </c>
      <c r="U70" s="81">
        <v>9</v>
      </c>
      <c r="V70" s="79">
        <v>12.9</v>
      </c>
      <c r="W70" s="81">
        <v>8</v>
      </c>
      <c r="X70" s="79">
        <v>17.9</v>
      </c>
      <c r="Y70" s="81">
        <v>6</v>
      </c>
      <c r="Z70" s="79">
        <v>28.6</v>
      </c>
      <c r="AA70" s="81">
        <v>5</v>
      </c>
      <c r="AB70" s="79">
        <v>30.3</v>
      </c>
      <c r="AC70" s="81">
        <v>7</v>
      </c>
      <c r="AD70" s="79">
        <v>24</v>
      </c>
      <c r="AE70" s="62"/>
      <c r="AF70" s="72">
        <v>20</v>
      </c>
      <c r="AG70" s="130"/>
    </row>
    <row r="71" spans="1:33" s="70" customFormat="1" ht="18" customHeight="1">
      <c r="A71" s="136"/>
      <c r="B71" s="134"/>
      <c r="C71" s="71">
        <v>21</v>
      </c>
      <c r="D71" s="71"/>
      <c r="E71" s="81">
        <v>24</v>
      </c>
      <c r="F71" s="79">
        <v>1.7</v>
      </c>
      <c r="G71" s="81">
        <v>1</v>
      </c>
      <c r="H71" s="79">
        <v>273.5</v>
      </c>
      <c r="I71" s="81">
        <v>11</v>
      </c>
      <c r="J71" s="79">
        <v>11.1</v>
      </c>
      <c r="K71" s="81">
        <v>15</v>
      </c>
      <c r="L71" s="79">
        <v>4.9</v>
      </c>
      <c r="M71" s="81">
        <v>2</v>
      </c>
      <c r="N71" s="79">
        <v>143.7</v>
      </c>
      <c r="O71" s="81">
        <v>3</v>
      </c>
      <c r="P71" s="79">
        <v>97.2</v>
      </c>
      <c r="Q71" s="81">
        <v>4</v>
      </c>
      <c r="R71" s="80">
        <v>89</v>
      </c>
      <c r="S71" s="81">
        <v>10</v>
      </c>
      <c r="T71" s="79">
        <v>12.2</v>
      </c>
      <c r="U71" s="81">
        <v>9</v>
      </c>
      <c r="V71" s="79">
        <v>12.7</v>
      </c>
      <c r="W71" s="81">
        <v>8</v>
      </c>
      <c r="X71" s="79">
        <v>18.1</v>
      </c>
      <c r="Y71" s="81">
        <v>5</v>
      </c>
      <c r="Z71" s="79">
        <v>30.7</v>
      </c>
      <c r="AA71" s="81">
        <v>6</v>
      </c>
      <c r="AB71" s="79">
        <v>30</v>
      </c>
      <c r="AC71" s="81">
        <v>7</v>
      </c>
      <c r="AD71" s="79">
        <v>24.4</v>
      </c>
      <c r="AE71" s="62"/>
      <c r="AF71" s="72">
        <v>21</v>
      </c>
      <c r="AG71" s="130"/>
    </row>
    <row r="72" spans="1:33" s="117" customFormat="1" ht="23.25" customHeight="1">
      <c r="A72" s="138"/>
      <c r="B72" s="71"/>
      <c r="C72" s="63">
        <v>22</v>
      </c>
      <c r="D72" s="63"/>
      <c r="E72" s="81">
        <v>25</v>
      </c>
      <c r="F72" s="79">
        <v>1.7</v>
      </c>
      <c r="G72" s="81">
        <v>1</v>
      </c>
      <c r="H72" s="79">
        <v>279.7</v>
      </c>
      <c r="I72" s="81">
        <v>12</v>
      </c>
      <c r="J72" s="79">
        <v>11.4</v>
      </c>
      <c r="K72" s="81">
        <v>15</v>
      </c>
      <c r="L72" s="79">
        <v>5.3</v>
      </c>
      <c r="M72" s="81">
        <v>2</v>
      </c>
      <c r="N72" s="79">
        <v>149.8</v>
      </c>
      <c r="O72" s="81">
        <v>3</v>
      </c>
      <c r="P72" s="79">
        <v>97.7</v>
      </c>
      <c r="Q72" s="81">
        <v>4</v>
      </c>
      <c r="R72" s="80">
        <v>94.1</v>
      </c>
      <c r="S72" s="81">
        <v>9</v>
      </c>
      <c r="T72" s="79">
        <v>12.9</v>
      </c>
      <c r="U72" s="81">
        <v>10</v>
      </c>
      <c r="V72" s="79">
        <v>12.8</v>
      </c>
      <c r="W72" s="81">
        <v>8</v>
      </c>
      <c r="X72" s="79">
        <v>18.8</v>
      </c>
      <c r="Y72" s="81">
        <v>5</v>
      </c>
      <c r="Z72" s="79">
        <v>35.9</v>
      </c>
      <c r="AA72" s="81">
        <v>6</v>
      </c>
      <c r="AB72" s="79">
        <v>32.2</v>
      </c>
      <c r="AC72" s="81">
        <v>7</v>
      </c>
      <c r="AD72" s="79">
        <v>23.4</v>
      </c>
      <c r="AE72" s="62"/>
      <c r="AF72" s="64">
        <v>22</v>
      </c>
      <c r="AG72" s="72"/>
    </row>
    <row r="73" spans="1:33" s="69" customFormat="1" ht="23.25" customHeight="1" thickBot="1">
      <c r="A73" s="139"/>
      <c r="B73" s="137"/>
      <c r="C73" s="119">
        <v>23</v>
      </c>
      <c r="D73" s="109"/>
      <c r="E73" s="110">
        <v>25</v>
      </c>
      <c r="F73" s="116">
        <v>1.7</v>
      </c>
      <c r="G73" s="110">
        <v>1</v>
      </c>
      <c r="H73" s="111">
        <v>283.2</v>
      </c>
      <c r="I73" s="110">
        <v>12</v>
      </c>
      <c r="J73" s="111">
        <v>11.6</v>
      </c>
      <c r="K73" s="110">
        <v>15</v>
      </c>
      <c r="L73" s="111">
        <v>5.3</v>
      </c>
      <c r="M73" s="110">
        <v>2</v>
      </c>
      <c r="N73" s="111">
        <v>149.8</v>
      </c>
      <c r="O73" s="110">
        <v>3</v>
      </c>
      <c r="P73" s="111">
        <v>97.7</v>
      </c>
      <c r="Q73" s="110">
        <v>4</v>
      </c>
      <c r="R73" s="111">
        <v>94.1</v>
      </c>
      <c r="S73" s="110">
        <v>9</v>
      </c>
      <c r="T73" s="111">
        <v>12.9</v>
      </c>
      <c r="U73" s="110">
        <v>10</v>
      </c>
      <c r="V73" s="111">
        <v>12.8</v>
      </c>
      <c r="W73" s="110">
        <v>8</v>
      </c>
      <c r="X73" s="111">
        <v>18.8</v>
      </c>
      <c r="Y73" s="110">
        <v>5</v>
      </c>
      <c r="Z73" s="111">
        <v>35.9</v>
      </c>
      <c r="AA73" s="110">
        <v>6</v>
      </c>
      <c r="AB73" s="159">
        <v>32.2</v>
      </c>
      <c r="AC73" s="160">
        <v>7</v>
      </c>
      <c r="AD73" s="112">
        <v>23.4</v>
      </c>
      <c r="AE73" s="113"/>
      <c r="AF73" s="120">
        <v>23</v>
      </c>
      <c r="AG73" s="124"/>
    </row>
    <row r="74" spans="2:33" ht="19.5" customHeight="1">
      <c r="B74" s="47" t="s">
        <v>4</v>
      </c>
      <c r="C74" s="35"/>
      <c r="D74" s="35"/>
      <c r="E74" s="48"/>
      <c r="F74" s="34"/>
      <c r="G74" s="48"/>
      <c r="H74" s="34"/>
      <c r="I74" s="48"/>
      <c r="J74" s="34"/>
      <c r="K74" s="48"/>
      <c r="L74" s="34"/>
      <c r="M74" s="48"/>
      <c r="N74" s="34"/>
      <c r="O74" s="48"/>
      <c r="P74" s="34"/>
      <c r="Q74" s="48"/>
      <c r="R74" s="34"/>
      <c r="S74" s="49" t="s">
        <v>24</v>
      </c>
      <c r="T74" s="34"/>
      <c r="U74" s="48"/>
      <c r="V74" s="34"/>
      <c r="W74" s="48"/>
      <c r="X74" s="34"/>
      <c r="Y74" s="48"/>
      <c r="Z74" s="34"/>
      <c r="AA74" s="48"/>
      <c r="AB74" s="34"/>
      <c r="AC74" s="121"/>
      <c r="AD74" s="34"/>
      <c r="AE74" s="34"/>
      <c r="AF74" s="47"/>
      <c r="AG74" s="47"/>
    </row>
    <row r="75" spans="2:33" ht="19.5" customHeight="1">
      <c r="B75" s="51" t="s">
        <v>33</v>
      </c>
      <c r="C75" s="2"/>
      <c r="D75" s="2"/>
      <c r="E75" s="50"/>
      <c r="F75" s="2"/>
      <c r="G75" s="50"/>
      <c r="H75" s="2"/>
      <c r="I75" s="50"/>
      <c r="J75" s="2"/>
      <c r="K75" s="50"/>
      <c r="L75" s="2"/>
      <c r="M75" s="50"/>
      <c r="N75" s="2"/>
      <c r="O75" s="50"/>
      <c r="P75" s="2"/>
      <c r="Q75" s="50"/>
      <c r="R75" s="2"/>
      <c r="S75" s="51" t="s">
        <v>25</v>
      </c>
      <c r="T75" s="2"/>
      <c r="U75" s="50"/>
      <c r="V75" s="2"/>
      <c r="W75" s="50"/>
      <c r="X75" s="2"/>
      <c r="Y75" s="50"/>
      <c r="Z75" s="2"/>
      <c r="AA75" s="50"/>
      <c r="AB75" s="2"/>
      <c r="AC75" s="50"/>
      <c r="AD75" s="2"/>
      <c r="AE75" s="2"/>
      <c r="AF75" s="2"/>
      <c r="AG75" s="2"/>
    </row>
    <row r="76" spans="2:33" ht="19.5" customHeight="1">
      <c r="B76" s="2"/>
      <c r="C76" s="2" t="s">
        <v>6</v>
      </c>
      <c r="D76" s="2"/>
      <c r="E76" s="50"/>
      <c r="F76" s="2"/>
      <c r="G76" s="50"/>
      <c r="H76" s="2"/>
      <c r="I76" s="50"/>
      <c r="J76" s="2"/>
      <c r="K76" s="50"/>
      <c r="L76" s="2"/>
      <c r="M76" s="50"/>
      <c r="N76" s="2"/>
      <c r="O76" s="50"/>
      <c r="P76" s="2"/>
      <c r="Q76" s="50"/>
      <c r="R76" s="2"/>
      <c r="S76" s="51" t="s">
        <v>26</v>
      </c>
      <c r="T76" s="2"/>
      <c r="U76" s="50"/>
      <c r="V76" s="2"/>
      <c r="W76" s="50"/>
      <c r="X76" s="2"/>
      <c r="Y76" s="50"/>
      <c r="Z76" s="2"/>
      <c r="AA76" s="50"/>
      <c r="AB76" s="2"/>
      <c r="AC76" s="50"/>
      <c r="AD76" s="2"/>
      <c r="AE76" s="2"/>
      <c r="AF76" s="2"/>
      <c r="AG76" s="2"/>
    </row>
    <row r="77" spans="2:33" ht="19.5" customHeight="1">
      <c r="B77" s="2"/>
      <c r="C77" s="2" t="s">
        <v>7</v>
      </c>
      <c r="D77" s="2"/>
      <c r="E77" s="50"/>
      <c r="F77" s="2"/>
      <c r="G77" s="50"/>
      <c r="H77" s="2"/>
      <c r="I77" s="50"/>
      <c r="J77" s="2"/>
      <c r="K77" s="50"/>
      <c r="L77" s="2"/>
      <c r="M77" s="50"/>
      <c r="N77" s="2"/>
      <c r="O77" s="50"/>
      <c r="P77" s="2"/>
      <c r="Q77" s="50"/>
      <c r="R77" s="2"/>
      <c r="S77" s="51" t="s">
        <v>32</v>
      </c>
      <c r="T77" s="2"/>
      <c r="U77" s="50"/>
      <c r="V77" s="2"/>
      <c r="W77" s="50"/>
      <c r="X77" s="2"/>
      <c r="Y77" s="50"/>
      <c r="Z77" s="2"/>
      <c r="AA77" s="50"/>
      <c r="AB77" s="2"/>
      <c r="AC77" s="50"/>
      <c r="AD77" s="2"/>
      <c r="AE77" s="2"/>
      <c r="AF77" s="2"/>
      <c r="AG77" s="2"/>
    </row>
    <row r="78" spans="2:33" ht="19.5" customHeight="1">
      <c r="B78" s="2"/>
      <c r="C78" s="2" t="s">
        <v>8</v>
      </c>
      <c r="D78" s="2"/>
      <c r="E78" s="50"/>
      <c r="F78" s="2"/>
      <c r="G78" s="50"/>
      <c r="H78" s="2"/>
      <c r="I78" s="50"/>
      <c r="J78" s="2"/>
      <c r="K78" s="50"/>
      <c r="L78" s="2"/>
      <c r="M78" s="50"/>
      <c r="N78" s="2"/>
      <c r="O78" s="50"/>
      <c r="P78" s="2"/>
      <c r="Q78" s="50"/>
      <c r="R78" s="2"/>
      <c r="S78" s="50"/>
      <c r="T78" s="2"/>
      <c r="U78" s="50"/>
      <c r="V78" s="2"/>
      <c r="W78" s="50"/>
      <c r="X78" s="2"/>
      <c r="Y78" s="50"/>
      <c r="Z78" s="2"/>
      <c r="AA78" s="50"/>
      <c r="AB78" s="2"/>
      <c r="AC78" s="50"/>
      <c r="AD78" s="2"/>
      <c r="AE78" s="2"/>
      <c r="AF78" s="2"/>
      <c r="AG78" s="2"/>
    </row>
    <row r="79" spans="2:33" ht="19.5" customHeight="1">
      <c r="B79" s="2"/>
      <c r="C79" s="2" t="s">
        <v>9</v>
      </c>
      <c r="D79" s="2"/>
      <c r="E79" s="50"/>
      <c r="F79" s="2"/>
      <c r="G79" s="50"/>
      <c r="H79" s="2"/>
      <c r="I79" s="50"/>
      <c r="J79" s="2"/>
      <c r="K79" s="50"/>
      <c r="L79" s="2"/>
      <c r="M79" s="50"/>
      <c r="N79" s="2"/>
      <c r="O79" s="50"/>
      <c r="P79" s="2"/>
      <c r="Q79" s="50"/>
      <c r="R79" s="2"/>
      <c r="S79" s="50"/>
      <c r="T79" s="2"/>
      <c r="U79" s="50"/>
      <c r="V79" s="2"/>
      <c r="W79" s="50"/>
      <c r="X79" s="2"/>
      <c r="Y79" s="50"/>
      <c r="Z79" s="2"/>
      <c r="AA79" s="50"/>
      <c r="AB79" s="2"/>
      <c r="AC79" s="50"/>
      <c r="AD79" s="2"/>
      <c r="AE79" s="2"/>
      <c r="AF79" s="2"/>
      <c r="AG79" s="2"/>
    </row>
    <row r="80" spans="2:33" ht="19.5" customHeight="1">
      <c r="B80" s="2"/>
      <c r="C80" s="2" t="s">
        <v>10</v>
      </c>
      <c r="D80" s="2"/>
      <c r="E80" s="50"/>
      <c r="F80" s="2"/>
      <c r="G80" s="50"/>
      <c r="H80" s="2"/>
      <c r="I80" s="50"/>
      <c r="J80" s="2"/>
      <c r="K80" s="50"/>
      <c r="L80" s="2"/>
      <c r="M80" s="50"/>
      <c r="N80" s="2"/>
      <c r="O80" s="50"/>
      <c r="P80" s="2"/>
      <c r="Q80" s="50"/>
      <c r="R80" s="2"/>
      <c r="S80" s="50"/>
      <c r="T80" s="2"/>
      <c r="U80" s="50"/>
      <c r="V80" s="2"/>
      <c r="W80" s="50"/>
      <c r="X80" s="2"/>
      <c r="Y80" s="50"/>
      <c r="Z80" s="2"/>
      <c r="AA80" s="50"/>
      <c r="AB80" s="2"/>
      <c r="AC80" s="50"/>
      <c r="AD80" s="2"/>
      <c r="AE80" s="2"/>
      <c r="AF80" s="2"/>
      <c r="AG80" s="2"/>
    </row>
    <row r="81" spans="2:33" ht="7.5" customHeight="1">
      <c r="B81" s="2"/>
      <c r="C81" s="2"/>
      <c r="D81" s="2"/>
      <c r="E81" s="50"/>
      <c r="F81" s="2"/>
      <c r="G81" s="50"/>
      <c r="H81" s="2"/>
      <c r="I81" s="50"/>
      <c r="J81" s="2"/>
      <c r="K81" s="50"/>
      <c r="L81" s="2"/>
      <c r="M81" s="50"/>
      <c r="N81" s="2"/>
      <c r="O81" s="50"/>
      <c r="P81" s="2"/>
      <c r="Q81" s="50"/>
      <c r="R81" s="2"/>
      <c r="S81" s="50"/>
      <c r="T81" s="2"/>
      <c r="U81" s="50"/>
      <c r="V81" s="2"/>
      <c r="W81" s="50"/>
      <c r="X81" s="2"/>
      <c r="Y81" s="50"/>
      <c r="Z81" s="2"/>
      <c r="AA81" s="50"/>
      <c r="AB81" s="2"/>
      <c r="AC81" s="50"/>
      <c r="AD81" s="2"/>
      <c r="AE81" s="2"/>
      <c r="AF81" s="2"/>
      <c r="AG81" s="2"/>
    </row>
  </sheetData>
  <sheetProtection/>
  <printOptions/>
  <pageMargins left="0.7086614173228347" right="0.7086614173228347" top="0.5905511811023623" bottom="0.5118110236220472" header="0" footer="0"/>
  <pageSetup fitToWidth="2" horizontalDpi="600" verticalDpi="600" orientation="portrait" paperSize="9" scale="45" r:id="rId1"/>
  <colBreaks count="1" manualBreakCount="1">
    <brk id="18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山田島　義古</cp:lastModifiedBy>
  <cp:lastPrinted>2014-08-21T04:41:17Z</cp:lastPrinted>
  <dcterms:modified xsi:type="dcterms:W3CDTF">2015-03-05T09:48:40Z</dcterms:modified>
  <cp:category/>
  <cp:version/>
  <cp:contentType/>
  <cp:contentStatus/>
</cp:coreProperties>
</file>