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22年度" sheetId="1" r:id="rId1"/>
  </sheets>
  <definedNames>
    <definedName name="\A">#REF!</definedName>
  </definedNames>
  <calcPr fullCalcOnLoad="1"/>
</workbook>
</file>

<file path=xl/sharedStrings.xml><?xml version="1.0" encoding="utf-8"?>
<sst xmlns="http://schemas.openxmlformats.org/spreadsheetml/2006/main" count="43" uniqueCount="34">
  <si>
    <t>第5表－1　性・年齢（各歳）別人口</t>
  </si>
  <si>
    <t>年　齢</t>
  </si>
  <si>
    <t>総　数</t>
  </si>
  <si>
    <t xml:space="preserve">    0～4</t>
  </si>
  <si>
    <t xml:space="preserve">    5～9</t>
  </si>
  <si>
    <t xml:space="preserve">  10～14</t>
  </si>
  <si>
    <t xml:space="preserve">  15～19</t>
  </si>
  <si>
    <t xml:space="preserve">  20～24</t>
  </si>
  <si>
    <t xml:space="preserve">  25～29</t>
  </si>
  <si>
    <t xml:space="preserve">  30～34</t>
  </si>
  <si>
    <t xml:space="preserve">  35～39</t>
  </si>
  <si>
    <t xml:space="preserve">  40～44</t>
  </si>
  <si>
    <t xml:space="preserve">  45～49</t>
  </si>
  <si>
    <t xml:space="preserve">   (2)構成比は、総人口1,000対の率である｡</t>
  </si>
  <si>
    <t>　人口　</t>
  </si>
  <si>
    <t>男</t>
  </si>
  <si>
    <t>女</t>
  </si>
  <si>
    <t>性比</t>
  </si>
  <si>
    <t>(対女100)</t>
  </si>
  <si>
    <t>構成比</t>
  </si>
  <si>
    <t xml:space="preserve">  50～54</t>
  </si>
  <si>
    <t xml:space="preserve">  55～59</t>
  </si>
  <si>
    <t xml:space="preserve">  60～64</t>
  </si>
  <si>
    <t xml:space="preserve">  65～69</t>
  </si>
  <si>
    <t xml:space="preserve">  70～74</t>
  </si>
  <si>
    <t xml:space="preserve">  75～79</t>
  </si>
  <si>
    <t xml:space="preserve">  80～84</t>
  </si>
  <si>
    <t xml:space="preserve">  85～89</t>
  </si>
  <si>
    <t>年齢不詳</t>
  </si>
  <si>
    <t xml:space="preserve">  90～94</t>
  </si>
  <si>
    <t xml:space="preserve">  95～99</t>
  </si>
  <si>
    <t>100～</t>
  </si>
  <si>
    <t>(H22.10.１)</t>
  </si>
  <si>
    <t>注 (1)資料：「国勢調査報告」総務省統計局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</si>
</sst>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&quot;▲ &quot;#,##0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7" fontId="5" fillId="0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Continuous" vertical="center"/>
    </xf>
    <xf numFmtId="3" fontId="6" fillId="0" borderId="16" xfId="0" applyNumberFormat="1" applyFont="1" applyFill="1" applyBorder="1" applyAlignment="1">
      <alignment horizontal="centerContinuous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 shrinkToFit="1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3" fontId="5" fillId="0" borderId="24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horizontal="right" vertical="center"/>
    </xf>
    <xf numFmtId="3" fontId="5" fillId="0" borderId="23" xfId="0" applyNumberFormat="1" applyFont="1" applyFill="1" applyBorder="1" applyAlignment="1">
      <alignment horizontal="center" vertical="center" shrinkToFit="1"/>
    </xf>
    <xf numFmtId="3" fontId="5" fillId="0" borderId="16" xfId="0" applyNumberFormat="1" applyFont="1" applyFill="1" applyBorder="1" applyAlignment="1">
      <alignment horizontal="left"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0"/>
  <sheetViews>
    <sheetView tabSelected="1" zoomScale="120" zoomScaleNormal="120" zoomScalePageLayoutView="0" workbookViewId="0" topLeftCell="A1">
      <selection activeCell="B1" sqref="B1"/>
    </sheetView>
  </sheetViews>
  <sheetFormatPr defaultColWidth="10.6640625" defaultRowHeight="15"/>
  <cols>
    <col min="1" max="1" width="0.44140625" style="8" customWidth="1"/>
    <col min="2" max="2" width="6.10546875" style="9" customWidth="1"/>
    <col min="3" max="3" width="6.88671875" style="8" customWidth="1"/>
    <col min="4" max="5" width="6.6640625" style="8" customWidth="1"/>
    <col min="6" max="6" width="5.5546875" style="8" customWidth="1"/>
    <col min="7" max="7" width="6.4453125" style="8" customWidth="1"/>
    <col min="8" max="8" width="6.21484375" style="9" customWidth="1"/>
    <col min="9" max="9" width="6.88671875" style="8" customWidth="1"/>
    <col min="10" max="11" width="6.6640625" style="8" customWidth="1"/>
    <col min="12" max="12" width="5.5546875" style="8" customWidth="1"/>
    <col min="13" max="13" width="5.77734375" style="8" customWidth="1"/>
    <col min="14" max="14" width="0.44140625" style="8" customWidth="1"/>
    <col min="15" max="16384" width="10.6640625" style="8" customWidth="1"/>
  </cols>
  <sheetData>
    <row r="1" spans="2:8" s="8" customFormat="1" ht="18" customHeight="1">
      <c r="B1" s="7" t="s">
        <v>0</v>
      </c>
      <c r="H1" s="9"/>
    </row>
    <row r="2" spans="2:8" s="8" customFormat="1" ht="5.25" customHeight="1">
      <c r="B2" s="9"/>
      <c r="H2" s="9"/>
    </row>
    <row r="3" spans="2:13" s="8" customFormat="1" ht="10.5" customHeight="1" thickBot="1">
      <c r="B3" s="9"/>
      <c r="H3" s="9"/>
      <c r="M3" s="9" t="s">
        <v>32</v>
      </c>
    </row>
    <row r="4" spans="2:13" s="15" customFormat="1" ht="13.5" customHeight="1">
      <c r="B4" s="10" t="s">
        <v>1</v>
      </c>
      <c r="C4" s="11" t="s">
        <v>14</v>
      </c>
      <c r="D4" s="12"/>
      <c r="E4" s="12"/>
      <c r="F4" s="13" t="s">
        <v>17</v>
      </c>
      <c r="G4" s="13" t="s">
        <v>19</v>
      </c>
      <c r="H4" s="14" t="s">
        <v>1</v>
      </c>
      <c r="I4" s="11" t="s">
        <v>14</v>
      </c>
      <c r="J4" s="12"/>
      <c r="K4" s="12"/>
      <c r="L4" s="13" t="s">
        <v>17</v>
      </c>
      <c r="M4" s="13" t="s">
        <v>19</v>
      </c>
    </row>
    <row r="5" spans="2:13" s="15" customFormat="1" ht="13.5" customHeight="1" thickBot="1">
      <c r="B5" s="16"/>
      <c r="C5" s="17" t="s">
        <v>2</v>
      </c>
      <c r="D5" s="18" t="s">
        <v>15</v>
      </c>
      <c r="E5" s="18" t="s">
        <v>16</v>
      </c>
      <c r="F5" s="19" t="s">
        <v>18</v>
      </c>
      <c r="G5" s="20"/>
      <c r="H5" s="21"/>
      <c r="I5" s="17" t="s">
        <v>2</v>
      </c>
      <c r="J5" s="18" t="s">
        <v>15</v>
      </c>
      <c r="K5" s="18" t="s">
        <v>16</v>
      </c>
      <c r="L5" s="19" t="s">
        <v>18</v>
      </c>
      <c r="M5" s="20"/>
    </row>
    <row r="6" spans="2:13" s="8" customFormat="1" ht="10.5" customHeight="1">
      <c r="B6" s="22" t="s">
        <v>2</v>
      </c>
      <c r="C6" s="23">
        <f>SUM(D6:E6)</f>
        <v>717397</v>
      </c>
      <c r="D6" s="1">
        <f>D7+D13+D19+D25+D31+D37+D43+D49+D55+D61+J7+J13+J19+J25+J31+J37+J43+J49+J55+J61+J67+J68</f>
        <v>342991</v>
      </c>
      <c r="E6" s="1">
        <f>E7+E13+E19+E25+E31+E37+E43+E49+E55+E61+K7+K13+K19+K25+K31+K37+K43+K49+K55+K61+K67+K68</f>
        <v>374406</v>
      </c>
      <c r="F6" s="24">
        <f aca="true" t="shared" si="0" ref="F6:F66">D6*100/E6</f>
        <v>91.60937591812097</v>
      </c>
      <c r="G6" s="24">
        <v>1000</v>
      </c>
      <c r="H6" s="25"/>
      <c r="I6" s="23"/>
      <c r="J6" s="26"/>
      <c r="K6" s="26"/>
      <c r="L6" s="24"/>
      <c r="M6" s="24"/>
    </row>
    <row r="7" spans="2:13" s="8" customFormat="1" ht="10.5" customHeight="1">
      <c r="B7" s="27" t="s">
        <v>3</v>
      </c>
      <c r="C7" s="28">
        <f>SUM(D7:E7)</f>
        <v>28425</v>
      </c>
      <c r="D7" s="29">
        <f>SUM(D8:D12)</f>
        <v>14519</v>
      </c>
      <c r="E7" s="29">
        <f>SUM(E8:E12)</f>
        <v>13906</v>
      </c>
      <c r="F7" s="30">
        <f t="shared" si="0"/>
        <v>104.40816913562492</v>
      </c>
      <c r="G7" s="31">
        <f>C7*1000/C6</f>
        <v>39.62241269478406</v>
      </c>
      <c r="H7" s="32" t="s">
        <v>20</v>
      </c>
      <c r="I7" s="28">
        <f aca="true" t="shared" si="1" ref="I7:I68">SUM(J7:K7)</f>
        <v>45061</v>
      </c>
      <c r="J7" s="29">
        <f>SUM(J8:J12)</f>
        <v>22854</v>
      </c>
      <c r="K7" s="29">
        <f>SUM(K8:K12)</f>
        <v>22207</v>
      </c>
      <c r="L7" s="30">
        <f aca="true" t="shared" si="2" ref="L7:L68">J7*100/K7</f>
        <v>102.91349574458503</v>
      </c>
      <c r="M7" s="31">
        <f>I7*1000/C6</f>
        <v>62.81180434264431</v>
      </c>
    </row>
    <row r="8" spans="2:13" s="8" customFormat="1" ht="10.5" customHeight="1">
      <c r="B8" s="9">
        <v>0</v>
      </c>
      <c r="C8" s="28">
        <f aca="true" t="shared" si="3" ref="C8:C66">SUM(D8:E8)</f>
        <v>5595</v>
      </c>
      <c r="D8" s="2">
        <v>2862</v>
      </c>
      <c r="E8" s="3">
        <v>2733</v>
      </c>
      <c r="F8" s="30">
        <f t="shared" si="0"/>
        <v>104.72008781558726</v>
      </c>
      <c r="G8" s="31">
        <f>C8*1000/C6</f>
        <v>7.799028989527416</v>
      </c>
      <c r="H8" s="32">
        <v>50</v>
      </c>
      <c r="I8" s="28">
        <f t="shared" si="1"/>
        <v>8551</v>
      </c>
      <c r="J8" s="4">
        <v>4251</v>
      </c>
      <c r="K8" s="4">
        <v>4300</v>
      </c>
      <c r="L8" s="30">
        <f t="shared" si="2"/>
        <v>98.86046511627907</v>
      </c>
      <c r="M8" s="31">
        <f>I8*1000/C6</f>
        <v>11.91948112411956</v>
      </c>
    </row>
    <row r="9" spans="2:13" s="8" customFormat="1" ht="10.5" customHeight="1">
      <c r="B9" s="9">
        <v>1</v>
      </c>
      <c r="C9" s="28">
        <f t="shared" si="3"/>
        <v>5443</v>
      </c>
      <c r="D9" s="2">
        <v>2767</v>
      </c>
      <c r="E9" s="3">
        <v>2676</v>
      </c>
      <c r="F9" s="30">
        <f t="shared" si="0"/>
        <v>103.40059790732437</v>
      </c>
      <c r="G9" s="31">
        <f>C9*1000/C6</f>
        <v>7.587151883824437</v>
      </c>
      <c r="H9" s="32">
        <v>51</v>
      </c>
      <c r="I9" s="28">
        <f t="shared" si="1"/>
        <v>9166</v>
      </c>
      <c r="J9" s="4">
        <v>4755</v>
      </c>
      <c r="K9" s="4">
        <v>4411</v>
      </c>
      <c r="L9" s="30">
        <f t="shared" si="2"/>
        <v>107.79868510541827</v>
      </c>
      <c r="M9" s="31">
        <f>I9*1000/C6</f>
        <v>12.776747045220429</v>
      </c>
    </row>
    <row r="10" spans="2:13" s="8" customFormat="1" ht="10.5" customHeight="1">
      <c r="B10" s="9">
        <v>2</v>
      </c>
      <c r="C10" s="28">
        <f t="shared" si="3"/>
        <v>5748</v>
      </c>
      <c r="D10" s="2">
        <v>2948</v>
      </c>
      <c r="E10" s="3">
        <v>2800</v>
      </c>
      <c r="F10" s="30">
        <f t="shared" si="0"/>
        <v>105.28571428571429</v>
      </c>
      <c r="G10" s="31">
        <f>C10*1000/C6</f>
        <v>8.012300023557389</v>
      </c>
      <c r="H10" s="32">
        <v>52</v>
      </c>
      <c r="I10" s="28">
        <f t="shared" si="1"/>
        <v>8897</v>
      </c>
      <c r="J10" s="4">
        <v>4486</v>
      </c>
      <c r="K10" s="4">
        <v>4411</v>
      </c>
      <c r="L10" s="30">
        <f t="shared" si="2"/>
        <v>101.70029471775108</v>
      </c>
      <c r="M10" s="31">
        <f>I10*1000/C6</f>
        <v>12.401780325259235</v>
      </c>
    </row>
    <row r="11" spans="2:13" s="8" customFormat="1" ht="10.5" customHeight="1">
      <c r="B11" s="9">
        <v>3</v>
      </c>
      <c r="C11" s="28">
        <f t="shared" si="3"/>
        <v>5850</v>
      </c>
      <c r="D11" s="2">
        <v>3007</v>
      </c>
      <c r="E11" s="3">
        <v>2843</v>
      </c>
      <c r="F11" s="30">
        <f t="shared" si="0"/>
        <v>105.76855434400281</v>
      </c>
      <c r="G11" s="31">
        <f>C11*1000/C6</f>
        <v>8.154480712910704</v>
      </c>
      <c r="H11" s="32">
        <v>53</v>
      </c>
      <c r="I11" s="28">
        <f t="shared" si="1"/>
        <v>8965</v>
      </c>
      <c r="J11" s="4">
        <v>4562</v>
      </c>
      <c r="K11" s="4">
        <v>4403</v>
      </c>
      <c r="L11" s="30">
        <f t="shared" si="2"/>
        <v>103.61117419940949</v>
      </c>
      <c r="M11" s="31">
        <f>I11*1000/C6</f>
        <v>12.496567451494778</v>
      </c>
    </row>
    <row r="12" spans="2:13" s="8" customFormat="1" ht="10.5" customHeight="1">
      <c r="B12" s="9">
        <v>4</v>
      </c>
      <c r="C12" s="28">
        <f t="shared" si="3"/>
        <v>5789</v>
      </c>
      <c r="D12" s="2">
        <v>2935</v>
      </c>
      <c r="E12" s="3">
        <v>2854</v>
      </c>
      <c r="F12" s="30">
        <f t="shared" si="0"/>
        <v>102.83812193412754</v>
      </c>
      <c r="G12" s="31">
        <f>C12*1000/C6</f>
        <v>8.069451084964113</v>
      </c>
      <c r="H12" s="32">
        <v>54</v>
      </c>
      <c r="I12" s="28">
        <f t="shared" si="1"/>
        <v>9482</v>
      </c>
      <c r="J12" s="4">
        <v>4800</v>
      </c>
      <c r="K12" s="4">
        <v>4682</v>
      </c>
      <c r="L12" s="30">
        <f t="shared" si="2"/>
        <v>102.52029047415634</v>
      </c>
      <c r="M12" s="31">
        <f>I12*1000/C6</f>
        <v>13.217228396550306</v>
      </c>
    </row>
    <row r="13" spans="2:13" s="8" customFormat="1" ht="10.5" customHeight="1">
      <c r="B13" s="9" t="s">
        <v>4</v>
      </c>
      <c r="C13" s="28">
        <f t="shared" si="3"/>
        <v>30802</v>
      </c>
      <c r="D13" s="29">
        <f>SUM(D14:D18)</f>
        <v>15734</v>
      </c>
      <c r="E13" s="29">
        <f>SUM(E14:E18)</f>
        <v>15068</v>
      </c>
      <c r="F13" s="30">
        <f t="shared" si="0"/>
        <v>104.41996283514733</v>
      </c>
      <c r="G13" s="31">
        <f>C13*1000/C6</f>
        <v>42.935780328047095</v>
      </c>
      <c r="H13" s="32" t="s">
        <v>21</v>
      </c>
      <c r="I13" s="28">
        <f t="shared" si="1"/>
        <v>52610</v>
      </c>
      <c r="J13" s="29">
        <f>SUM(J14:J18)</f>
        <v>26896</v>
      </c>
      <c r="K13" s="29">
        <f>SUM(K14:K18)</f>
        <v>25714</v>
      </c>
      <c r="L13" s="30">
        <f t="shared" si="2"/>
        <v>104.59671774130824</v>
      </c>
      <c r="M13" s="31">
        <f>I13*1000/C6</f>
        <v>73.33456928311661</v>
      </c>
    </row>
    <row r="14" spans="2:13" s="8" customFormat="1" ht="10.5" customHeight="1">
      <c r="B14" s="9">
        <v>5</v>
      </c>
      <c r="C14" s="28">
        <f t="shared" si="3"/>
        <v>5869</v>
      </c>
      <c r="D14" s="2">
        <v>2933</v>
      </c>
      <c r="E14" s="3">
        <v>2936</v>
      </c>
      <c r="F14" s="30">
        <f t="shared" si="0"/>
        <v>99.89782016348774</v>
      </c>
      <c r="G14" s="31">
        <f>C14*1000/C6</f>
        <v>8.180965351123575</v>
      </c>
      <c r="H14" s="32">
        <v>55</v>
      </c>
      <c r="I14" s="28">
        <f t="shared" si="1"/>
        <v>9530</v>
      </c>
      <c r="J14" s="4">
        <v>4916</v>
      </c>
      <c r="K14" s="4">
        <v>4614</v>
      </c>
      <c r="L14" s="30">
        <f t="shared" si="2"/>
        <v>106.54529692241006</v>
      </c>
      <c r="M14" s="31">
        <f>I14*1000/C6</f>
        <v>13.284136956245984</v>
      </c>
    </row>
    <row r="15" spans="2:13" s="8" customFormat="1" ht="10.5" customHeight="1">
      <c r="B15" s="9">
        <v>6</v>
      </c>
      <c r="C15" s="28">
        <f t="shared" si="3"/>
        <v>5973</v>
      </c>
      <c r="D15" s="2">
        <v>3048</v>
      </c>
      <c r="E15" s="3">
        <v>2925</v>
      </c>
      <c r="F15" s="30">
        <f t="shared" si="0"/>
        <v>104.2051282051282</v>
      </c>
      <c r="G15" s="31">
        <f>C15*1000/C6</f>
        <v>8.325933897130877</v>
      </c>
      <c r="H15" s="32">
        <v>56</v>
      </c>
      <c r="I15" s="28">
        <f t="shared" si="1"/>
        <v>9960</v>
      </c>
      <c r="J15" s="4">
        <v>5092</v>
      </c>
      <c r="K15" s="4">
        <v>4868</v>
      </c>
      <c r="L15" s="30">
        <f t="shared" si="2"/>
        <v>104.60147904683649</v>
      </c>
      <c r="M15" s="31">
        <f>I15*1000/C6</f>
        <v>13.883526136853096</v>
      </c>
    </row>
    <row r="16" spans="2:13" s="8" customFormat="1" ht="10.5" customHeight="1">
      <c r="B16" s="9">
        <v>7</v>
      </c>
      <c r="C16" s="28">
        <f t="shared" si="3"/>
        <v>6102</v>
      </c>
      <c r="D16" s="2">
        <v>3165</v>
      </c>
      <c r="E16" s="3">
        <v>2937</v>
      </c>
      <c r="F16" s="30">
        <f t="shared" si="0"/>
        <v>107.76302349336058</v>
      </c>
      <c r="G16" s="31">
        <f>C16*1000/C6</f>
        <v>8.505750651313011</v>
      </c>
      <c r="H16" s="32">
        <v>57</v>
      </c>
      <c r="I16" s="28">
        <f t="shared" si="1"/>
        <v>10375</v>
      </c>
      <c r="J16" s="4">
        <v>5272</v>
      </c>
      <c r="K16" s="4">
        <v>5103</v>
      </c>
      <c r="L16" s="30">
        <f t="shared" si="2"/>
        <v>103.31177738585146</v>
      </c>
      <c r="M16" s="31">
        <f>I16*1000/C6</f>
        <v>14.462006392555308</v>
      </c>
    </row>
    <row r="17" spans="2:13" s="8" customFormat="1" ht="10.5" customHeight="1">
      <c r="B17" s="9">
        <v>8</v>
      </c>
      <c r="C17" s="28">
        <f t="shared" si="3"/>
        <v>6275</v>
      </c>
      <c r="D17" s="2">
        <v>3173</v>
      </c>
      <c r="E17" s="3">
        <v>3102</v>
      </c>
      <c r="F17" s="30">
        <f t="shared" si="0"/>
        <v>102.28884590586718</v>
      </c>
      <c r="G17" s="31">
        <f>C17*1000/C6</f>
        <v>8.746900251882849</v>
      </c>
      <c r="H17" s="32">
        <v>58</v>
      </c>
      <c r="I17" s="28">
        <f t="shared" si="1"/>
        <v>10965</v>
      </c>
      <c r="J17" s="4">
        <v>5507</v>
      </c>
      <c r="K17" s="4">
        <v>5458</v>
      </c>
      <c r="L17" s="30">
        <f t="shared" si="2"/>
        <v>100.8977647489923</v>
      </c>
      <c r="M17" s="31">
        <f>I17*1000/C6</f>
        <v>15.284424105481344</v>
      </c>
    </row>
    <row r="18" spans="2:13" s="8" customFormat="1" ht="10.5" customHeight="1">
      <c r="B18" s="9">
        <v>9</v>
      </c>
      <c r="C18" s="28">
        <f t="shared" si="3"/>
        <v>6583</v>
      </c>
      <c r="D18" s="2">
        <v>3415</v>
      </c>
      <c r="E18" s="3">
        <v>3168</v>
      </c>
      <c r="F18" s="30">
        <f t="shared" si="0"/>
        <v>107.79671717171718</v>
      </c>
      <c r="G18" s="31">
        <f>C18*1000/C6</f>
        <v>9.17623017659678</v>
      </c>
      <c r="H18" s="32">
        <v>59</v>
      </c>
      <c r="I18" s="28">
        <f t="shared" si="1"/>
        <v>11780</v>
      </c>
      <c r="J18" s="4">
        <v>6109</v>
      </c>
      <c r="K18" s="4">
        <v>5671</v>
      </c>
      <c r="L18" s="30">
        <f t="shared" si="2"/>
        <v>107.72350555457591</v>
      </c>
      <c r="M18" s="31">
        <f>I18*1000/C6</f>
        <v>16.42047569198087</v>
      </c>
    </row>
    <row r="19" spans="2:13" s="8" customFormat="1" ht="10.5" customHeight="1">
      <c r="B19" s="9" t="s">
        <v>5</v>
      </c>
      <c r="C19" s="28">
        <f t="shared" si="3"/>
        <v>32991</v>
      </c>
      <c r="D19" s="29">
        <f>SUM(D20:D24)</f>
        <v>16892</v>
      </c>
      <c r="E19" s="29">
        <f>SUM(E20:E24)</f>
        <v>16099</v>
      </c>
      <c r="F19" s="30">
        <f t="shared" si="0"/>
        <v>104.92577178706752</v>
      </c>
      <c r="G19" s="31">
        <f>C19*1000/C6</f>
        <v>45.98708943583539</v>
      </c>
      <c r="H19" s="32" t="s">
        <v>22</v>
      </c>
      <c r="I19" s="28">
        <f t="shared" si="1"/>
        <v>60417</v>
      </c>
      <c r="J19" s="29">
        <f>SUM(J20:J24)</f>
        <v>30526</v>
      </c>
      <c r="K19" s="29">
        <f>SUM(K20:K24)</f>
        <v>29891</v>
      </c>
      <c r="L19" s="30">
        <f t="shared" si="2"/>
        <v>102.12438526646817</v>
      </c>
      <c r="M19" s="31">
        <f>I19*1000/C6</f>
        <v>84.21696773195316</v>
      </c>
    </row>
    <row r="20" spans="2:13" s="8" customFormat="1" ht="10.5" customHeight="1">
      <c r="B20" s="9">
        <v>10</v>
      </c>
      <c r="C20" s="28">
        <f t="shared" si="3"/>
        <v>6491</v>
      </c>
      <c r="D20" s="4">
        <v>3317</v>
      </c>
      <c r="E20" s="4">
        <v>3174</v>
      </c>
      <c r="F20" s="30">
        <f t="shared" si="0"/>
        <v>104.50535601764335</v>
      </c>
      <c r="G20" s="31">
        <f>C20*1000/C6</f>
        <v>9.047988770513397</v>
      </c>
      <c r="H20" s="32">
        <v>60</v>
      </c>
      <c r="I20" s="28">
        <f t="shared" si="1"/>
        <v>12605</v>
      </c>
      <c r="J20" s="2">
        <v>6398</v>
      </c>
      <c r="K20" s="3">
        <v>6207</v>
      </c>
      <c r="L20" s="30">
        <f t="shared" si="2"/>
        <v>103.07717093603995</v>
      </c>
      <c r="M20" s="31">
        <f>I20*1000/C6</f>
        <v>17.57046656175033</v>
      </c>
    </row>
    <row r="21" spans="2:13" s="8" customFormat="1" ht="10.5" customHeight="1">
      <c r="B21" s="9">
        <v>11</v>
      </c>
      <c r="C21" s="28">
        <f t="shared" si="3"/>
        <v>6426</v>
      </c>
      <c r="D21" s="4">
        <v>3292</v>
      </c>
      <c r="E21" s="4">
        <v>3134</v>
      </c>
      <c r="F21" s="30">
        <f t="shared" si="0"/>
        <v>105.04148053605616</v>
      </c>
      <c r="G21" s="31">
        <f>C21*1000/C6</f>
        <v>8.957383429258835</v>
      </c>
      <c r="H21" s="32">
        <v>61</v>
      </c>
      <c r="I21" s="28">
        <f t="shared" si="1"/>
        <v>13679</v>
      </c>
      <c r="J21" s="2">
        <v>6876</v>
      </c>
      <c r="K21" s="3">
        <v>6803</v>
      </c>
      <c r="L21" s="30">
        <f t="shared" si="2"/>
        <v>101.0730560047038</v>
      </c>
      <c r="M21" s="31">
        <f>I21*1000/C6</f>
        <v>19.067545584941115</v>
      </c>
    </row>
    <row r="22" spans="2:13" s="8" customFormat="1" ht="10.5" customHeight="1">
      <c r="B22" s="9">
        <v>12</v>
      </c>
      <c r="C22" s="28">
        <f t="shared" si="3"/>
        <v>6560</v>
      </c>
      <c r="D22" s="4">
        <v>3328</v>
      </c>
      <c r="E22" s="4">
        <v>3232</v>
      </c>
      <c r="F22" s="30">
        <f t="shared" si="0"/>
        <v>102.97029702970298</v>
      </c>
      <c r="G22" s="31">
        <f>C22*1000/C6</f>
        <v>9.144169825075934</v>
      </c>
      <c r="H22" s="32">
        <v>62</v>
      </c>
      <c r="I22" s="28">
        <f t="shared" si="1"/>
        <v>13679</v>
      </c>
      <c r="J22" s="2">
        <v>7016</v>
      </c>
      <c r="K22" s="3">
        <v>6663</v>
      </c>
      <c r="L22" s="30">
        <f t="shared" si="2"/>
        <v>105.29791385261895</v>
      </c>
      <c r="M22" s="31">
        <f>I22*1000/C6</f>
        <v>19.067545584941115</v>
      </c>
    </row>
    <row r="23" spans="2:13" s="8" customFormat="1" ht="10.5" customHeight="1">
      <c r="B23" s="9">
        <v>13</v>
      </c>
      <c r="C23" s="28">
        <f t="shared" si="3"/>
        <v>6661</v>
      </c>
      <c r="D23" s="4">
        <v>3401</v>
      </c>
      <c r="E23" s="4">
        <v>3260</v>
      </c>
      <c r="F23" s="30">
        <f t="shared" si="0"/>
        <v>104.32515337423312</v>
      </c>
      <c r="G23" s="31">
        <f>C23*1000/C6</f>
        <v>9.284956586102256</v>
      </c>
      <c r="H23" s="32">
        <v>63</v>
      </c>
      <c r="I23" s="28">
        <f t="shared" si="1"/>
        <v>13415</v>
      </c>
      <c r="J23" s="2">
        <v>6764</v>
      </c>
      <c r="K23" s="3">
        <v>6651</v>
      </c>
      <c r="L23" s="30">
        <f t="shared" si="2"/>
        <v>101.69899263268681</v>
      </c>
      <c r="M23" s="31">
        <f>I23*1000/C6</f>
        <v>18.699548506614885</v>
      </c>
    </row>
    <row r="24" spans="2:13" s="8" customFormat="1" ht="10.5" customHeight="1">
      <c r="B24" s="9">
        <v>14</v>
      </c>
      <c r="C24" s="28">
        <f t="shared" si="3"/>
        <v>6853</v>
      </c>
      <c r="D24" s="4">
        <v>3554</v>
      </c>
      <c r="E24" s="4">
        <v>3299</v>
      </c>
      <c r="F24" s="30">
        <f t="shared" si="0"/>
        <v>107.72961503485905</v>
      </c>
      <c r="G24" s="31">
        <f>C24*1000/C6</f>
        <v>9.552590824884966</v>
      </c>
      <c r="H24" s="32">
        <v>64</v>
      </c>
      <c r="I24" s="28">
        <f t="shared" si="1"/>
        <v>7039</v>
      </c>
      <c r="J24" s="2">
        <v>3472</v>
      </c>
      <c r="K24" s="3">
        <v>3567</v>
      </c>
      <c r="L24" s="30">
        <f t="shared" si="2"/>
        <v>97.33669750490608</v>
      </c>
      <c r="M24" s="31">
        <f>I24*1000/C6</f>
        <v>9.811861493705717</v>
      </c>
    </row>
    <row r="25" spans="2:13" s="8" customFormat="1" ht="10.5" customHeight="1">
      <c r="B25" s="9" t="s">
        <v>6</v>
      </c>
      <c r="C25" s="28">
        <f t="shared" si="3"/>
        <v>32899</v>
      </c>
      <c r="D25" s="29">
        <f>SUM(D26:D30)</f>
        <v>17111</v>
      </c>
      <c r="E25" s="29">
        <f>SUM(E26:E30)</f>
        <v>15788</v>
      </c>
      <c r="F25" s="30">
        <f t="shared" si="0"/>
        <v>108.37978211299722</v>
      </c>
      <c r="G25" s="31">
        <f>C25*1000/C6</f>
        <v>45.858848029752004</v>
      </c>
      <c r="H25" s="32" t="s">
        <v>23</v>
      </c>
      <c r="I25" s="28">
        <f t="shared" si="1"/>
        <v>45463</v>
      </c>
      <c r="J25" s="29">
        <f>SUM(J26:J30)</f>
        <v>21343</v>
      </c>
      <c r="K25" s="29">
        <f>SUM(K26:K30)</f>
        <v>24120</v>
      </c>
      <c r="L25" s="30">
        <f t="shared" si="2"/>
        <v>88.48673300165838</v>
      </c>
      <c r="M25" s="31">
        <f>I25*1000/C6</f>
        <v>63.37216353009561</v>
      </c>
    </row>
    <row r="26" spans="2:13" s="8" customFormat="1" ht="10.5" customHeight="1">
      <c r="B26" s="9">
        <v>15</v>
      </c>
      <c r="C26" s="28">
        <f t="shared" si="3"/>
        <v>7097</v>
      </c>
      <c r="D26" s="4">
        <v>3658</v>
      </c>
      <c r="E26" s="4">
        <v>3439</v>
      </c>
      <c r="F26" s="30">
        <f t="shared" si="0"/>
        <v>106.36813027042744</v>
      </c>
      <c r="G26" s="31">
        <f>C26*1000/C6</f>
        <v>9.892709336671327</v>
      </c>
      <c r="H26" s="32">
        <v>65</v>
      </c>
      <c r="I26" s="28">
        <f t="shared" si="1"/>
        <v>8070</v>
      </c>
      <c r="J26" s="2">
        <v>3928</v>
      </c>
      <c r="K26" s="3">
        <v>4142</v>
      </c>
      <c r="L26" s="30">
        <f t="shared" si="2"/>
        <v>94.83341380975374</v>
      </c>
      <c r="M26" s="31">
        <f>I26*1000/C6</f>
        <v>11.249001598835791</v>
      </c>
    </row>
    <row r="27" spans="2:13" s="8" customFormat="1" ht="10.5" customHeight="1">
      <c r="B27" s="9">
        <v>16</v>
      </c>
      <c r="C27" s="28">
        <f t="shared" si="3"/>
        <v>7574</v>
      </c>
      <c r="D27" s="4">
        <v>3899</v>
      </c>
      <c r="E27" s="4">
        <v>3675</v>
      </c>
      <c r="F27" s="30">
        <f t="shared" si="0"/>
        <v>106.0952380952381</v>
      </c>
      <c r="G27" s="31">
        <f>C27*1000/C6</f>
        <v>10.557613148647123</v>
      </c>
      <c r="H27" s="32">
        <v>66</v>
      </c>
      <c r="I27" s="28">
        <f t="shared" si="1"/>
        <v>9404</v>
      </c>
      <c r="J27" s="2">
        <v>4434</v>
      </c>
      <c r="K27" s="3">
        <v>4970</v>
      </c>
      <c r="L27" s="30">
        <f t="shared" si="2"/>
        <v>89.21529175050301</v>
      </c>
      <c r="M27" s="31">
        <f>I27*1000/C6</f>
        <v>13.10850198704483</v>
      </c>
    </row>
    <row r="28" spans="2:13" s="8" customFormat="1" ht="10.5" customHeight="1">
      <c r="B28" s="9">
        <v>17</v>
      </c>
      <c r="C28" s="28">
        <f t="shared" si="3"/>
        <v>7240</v>
      </c>
      <c r="D28" s="4">
        <v>3763</v>
      </c>
      <c r="E28" s="4">
        <v>3477</v>
      </c>
      <c r="F28" s="30">
        <f t="shared" si="0"/>
        <v>108.22548173712971</v>
      </c>
      <c r="G28" s="31">
        <f>C28*1000/C6</f>
        <v>10.092041087431367</v>
      </c>
      <c r="H28" s="32">
        <v>67</v>
      </c>
      <c r="I28" s="28">
        <f t="shared" si="1"/>
        <v>9443</v>
      </c>
      <c r="J28" s="2">
        <v>4455</v>
      </c>
      <c r="K28" s="3">
        <v>4988</v>
      </c>
      <c r="L28" s="30">
        <f t="shared" si="2"/>
        <v>89.31435445068163</v>
      </c>
      <c r="M28" s="31">
        <f>I28*1000/C6</f>
        <v>13.162865191797568</v>
      </c>
    </row>
    <row r="29" spans="2:13" s="8" customFormat="1" ht="10.5" customHeight="1">
      <c r="B29" s="9">
        <v>18</v>
      </c>
      <c r="C29" s="28">
        <f t="shared" si="3"/>
        <v>6197</v>
      </c>
      <c r="D29" s="4">
        <v>3226</v>
      </c>
      <c r="E29" s="4">
        <v>2971</v>
      </c>
      <c r="F29" s="30">
        <f t="shared" si="0"/>
        <v>108.58296869740828</v>
      </c>
      <c r="G29" s="31">
        <f>C29*1000/C6</f>
        <v>8.638173842377373</v>
      </c>
      <c r="H29" s="32">
        <v>68</v>
      </c>
      <c r="I29" s="28">
        <f t="shared" si="1"/>
        <v>9480</v>
      </c>
      <c r="J29" s="2">
        <v>4498</v>
      </c>
      <c r="K29" s="3">
        <v>4982</v>
      </c>
      <c r="L29" s="30">
        <f t="shared" si="2"/>
        <v>90.28502609393817</v>
      </c>
      <c r="M29" s="31">
        <f>I29*1000/C6</f>
        <v>13.21444053989632</v>
      </c>
    </row>
    <row r="30" spans="2:13" s="8" customFormat="1" ht="10.5" customHeight="1">
      <c r="B30" s="9">
        <v>19</v>
      </c>
      <c r="C30" s="28">
        <f t="shared" si="3"/>
        <v>4791</v>
      </c>
      <c r="D30" s="4">
        <v>2565</v>
      </c>
      <c r="E30" s="4">
        <v>2226</v>
      </c>
      <c r="F30" s="30">
        <f t="shared" si="0"/>
        <v>115.22911051212938</v>
      </c>
      <c r="G30" s="31">
        <f>C30*1000/C6</f>
        <v>6.6783106146248175</v>
      </c>
      <c r="H30" s="32">
        <v>69</v>
      </c>
      <c r="I30" s="28">
        <f t="shared" si="1"/>
        <v>9066</v>
      </c>
      <c r="J30" s="2">
        <v>4028</v>
      </c>
      <c r="K30" s="3">
        <v>5038</v>
      </c>
      <c r="L30" s="30">
        <f t="shared" si="2"/>
        <v>79.95236204843192</v>
      </c>
      <c r="M30" s="31">
        <f>I30*1000/C6</f>
        <v>12.637354212521101</v>
      </c>
    </row>
    <row r="31" spans="2:13" s="8" customFormat="1" ht="10.5" customHeight="1">
      <c r="B31" s="9" t="s">
        <v>7</v>
      </c>
      <c r="C31" s="28">
        <f t="shared" si="3"/>
        <v>26948</v>
      </c>
      <c r="D31" s="29">
        <f>SUM(D32:D36)</f>
        <v>13464</v>
      </c>
      <c r="E31" s="29">
        <f>SUM(E32:E36)</f>
        <v>13484</v>
      </c>
      <c r="F31" s="30">
        <f>D31*100/E31</f>
        <v>99.85167606051617</v>
      </c>
      <c r="G31" s="31">
        <f>C31*1000/C6</f>
        <v>37.56358055581498</v>
      </c>
      <c r="H31" s="32" t="s">
        <v>24</v>
      </c>
      <c r="I31" s="28">
        <f t="shared" si="1"/>
        <v>43199</v>
      </c>
      <c r="J31" s="29">
        <f>SUM(J32:J36)</f>
        <v>19121</v>
      </c>
      <c r="K31" s="29">
        <f>SUM(K32:K36)</f>
        <v>24078</v>
      </c>
      <c r="L31" s="30">
        <f t="shared" si="2"/>
        <v>79.41274192208655</v>
      </c>
      <c r="M31" s="31">
        <f>I31*1000/C6</f>
        <v>60.21630979778282</v>
      </c>
    </row>
    <row r="32" spans="2:13" s="8" customFormat="1" ht="10.5" customHeight="1">
      <c r="B32" s="9">
        <v>20</v>
      </c>
      <c r="C32" s="28">
        <f t="shared" si="3"/>
        <v>4769</v>
      </c>
      <c r="D32" s="2">
        <v>2411</v>
      </c>
      <c r="E32" s="3">
        <v>2358</v>
      </c>
      <c r="F32" s="30">
        <f t="shared" si="0"/>
        <v>102.24766751484309</v>
      </c>
      <c r="G32" s="31">
        <f>C32*1000/C6</f>
        <v>6.647644191430965</v>
      </c>
      <c r="H32" s="32">
        <v>70</v>
      </c>
      <c r="I32" s="28">
        <f t="shared" si="1"/>
        <v>8077</v>
      </c>
      <c r="J32" s="4">
        <v>3650</v>
      </c>
      <c r="K32" s="4">
        <v>4427</v>
      </c>
      <c r="L32" s="30">
        <f t="shared" si="2"/>
        <v>82.44861079737971</v>
      </c>
      <c r="M32" s="31">
        <f>I32*1000/C6</f>
        <v>11.258759097124743</v>
      </c>
    </row>
    <row r="33" spans="2:13" s="8" customFormat="1" ht="10.5" customHeight="1">
      <c r="B33" s="9">
        <v>21</v>
      </c>
      <c r="C33" s="28">
        <f t="shared" si="3"/>
        <v>5186</v>
      </c>
      <c r="D33" s="2">
        <v>2568</v>
      </c>
      <c r="E33" s="3">
        <v>2618</v>
      </c>
      <c r="F33" s="30">
        <f t="shared" si="0"/>
        <v>98.09014514896867</v>
      </c>
      <c r="G33" s="31">
        <f>C33*1000/C6</f>
        <v>7.228912303787164</v>
      </c>
      <c r="H33" s="32">
        <v>71</v>
      </c>
      <c r="I33" s="28">
        <f t="shared" si="1"/>
        <v>7576</v>
      </c>
      <c r="J33" s="4">
        <v>3385</v>
      </c>
      <c r="K33" s="4">
        <v>4191</v>
      </c>
      <c r="L33" s="30">
        <f t="shared" si="2"/>
        <v>80.76831305177762</v>
      </c>
      <c r="M33" s="31">
        <f>I33*1000/C6</f>
        <v>10.56040100530111</v>
      </c>
    </row>
    <row r="34" spans="2:13" s="8" customFormat="1" ht="10.5" customHeight="1">
      <c r="B34" s="9">
        <v>22</v>
      </c>
      <c r="C34" s="28">
        <f t="shared" si="3"/>
        <v>5333</v>
      </c>
      <c r="D34" s="2">
        <v>2626</v>
      </c>
      <c r="E34" s="3">
        <v>2707</v>
      </c>
      <c r="F34" s="30">
        <f t="shared" si="0"/>
        <v>97.00775766531216</v>
      </c>
      <c r="G34" s="31">
        <f>C34*1000/C6</f>
        <v>7.4338197678551765</v>
      </c>
      <c r="H34" s="32">
        <v>72</v>
      </c>
      <c r="I34" s="28">
        <f t="shared" si="1"/>
        <v>8589</v>
      </c>
      <c r="J34" s="4">
        <v>3864</v>
      </c>
      <c r="K34" s="4">
        <v>4725</v>
      </c>
      <c r="L34" s="30">
        <f t="shared" si="2"/>
        <v>81.77777777777777</v>
      </c>
      <c r="M34" s="31">
        <f>I34*1000/C6</f>
        <v>11.972450400545306</v>
      </c>
    </row>
    <row r="35" spans="2:13" s="8" customFormat="1" ht="10.5" customHeight="1">
      <c r="B35" s="9">
        <v>23</v>
      </c>
      <c r="C35" s="28">
        <f t="shared" si="3"/>
        <v>5723</v>
      </c>
      <c r="D35" s="2">
        <v>2890</v>
      </c>
      <c r="E35" s="3">
        <v>2833</v>
      </c>
      <c r="F35" s="30">
        <f t="shared" si="0"/>
        <v>102.01200141193081</v>
      </c>
      <c r="G35" s="31">
        <f>C35*1000/C6</f>
        <v>7.977451815382556</v>
      </c>
      <c r="H35" s="32">
        <v>73</v>
      </c>
      <c r="I35" s="28">
        <f t="shared" si="1"/>
        <v>9329</v>
      </c>
      <c r="J35" s="4">
        <v>4094</v>
      </c>
      <c r="K35" s="4">
        <v>5235</v>
      </c>
      <c r="L35" s="30">
        <f t="shared" si="2"/>
        <v>78.20439350525311</v>
      </c>
      <c r="M35" s="31">
        <f>I35*1000/C6</f>
        <v>13.003957362520334</v>
      </c>
    </row>
    <row r="36" spans="2:13" s="8" customFormat="1" ht="10.5" customHeight="1">
      <c r="B36" s="9">
        <v>24</v>
      </c>
      <c r="C36" s="28">
        <f t="shared" si="3"/>
        <v>5937</v>
      </c>
      <c r="D36" s="2">
        <v>2969</v>
      </c>
      <c r="E36" s="3">
        <v>2968</v>
      </c>
      <c r="F36" s="30">
        <f t="shared" si="0"/>
        <v>100.03369272237197</v>
      </c>
      <c r="G36" s="31">
        <f>C36*1000/C6</f>
        <v>8.27575247735912</v>
      </c>
      <c r="H36" s="32">
        <v>74</v>
      </c>
      <c r="I36" s="28">
        <f t="shared" si="1"/>
        <v>9628</v>
      </c>
      <c r="J36" s="4">
        <v>4128</v>
      </c>
      <c r="K36" s="4">
        <v>5500</v>
      </c>
      <c r="L36" s="30">
        <f t="shared" si="2"/>
        <v>75.05454545454545</v>
      </c>
      <c r="M36" s="31">
        <f>I36*1000/C6</f>
        <v>13.420741932291325</v>
      </c>
    </row>
    <row r="37" spans="2:13" s="8" customFormat="1" ht="10.5" customHeight="1">
      <c r="B37" s="9" t="s">
        <v>8</v>
      </c>
      <c r="C37" s="28">
        <f t="shared" si="3"/>
        <v>33126</v>
      </c>
      <c r="D37" s="29">
        <f>SUM(D38:D42)</f>
        <v>16779</v>
      </c>
      <c r="E37" s="29">
        <f>SUM(E38:E42)</f>
        <v>16347</v>
      </c>
      <c r="F37" s="30">
        <f>D37*100/E37</f>
        <v>102.64268673151037</v>
      </c>
      <c r="G37" s="31">
        <f>C37*1000/C6</f>
        <v>46.17526975997948</v>
      </c>
      <c r="H37" s="32" t="s">
        <v>25</v>
      </c>
      <c r="I37" s="28">
        <f t="shared" si="1"/>
        <v>45225</v>
      </c>
      <c r="J37" s="29">
        <f>SUM(J38:J42)</f>
        <v>19063</v>
      </c>
      <c r="K37" s="29">
        <f>SUM(K38:K42)</f>
        <v>26162</v>
      </c>
      <c r="L37" s="30">
        <f t="shared" si="2"/>
        <v>72.86522437122544</v>
      </c>
      <c r="M37" s="31">
        <f>I37*1000/C6</f>
        <v>63.040408588271205</v>
      </c>
    </row>
    <row r="38" spans="2:13" s="8" customFormat="1" ht="10.5" customHeight="1">
      <c r="B38" s="9">
        <v>25</v>
      </c>
      <c r="C38" s="28">
        <f t="shared" si="3"/>
        <v>6164</v>
      </c>
      <c r="D38" s="2">
        <v>3044</v>
      </c>
      <c r="E38" s="3">
        <v>3120</v>
      </c>
      <c r="F38" s="30">
        <f t="shared" si="0"/>
        <v>97.56410256410257</v>
      </c>
      <c r="G38" s="31">
        <f>C38*1000/C6</f>
        <v>8.592174207586595</v>
      </c>
      <c r="H38" s="32">
        <v>75</v>
      </c>
      <c r="I38" s="28">
        <f t="shared" si="1"/>
        <v>9175</v>
      </c>
      <c r="J38" s="4">
        <v>3936</v>
      </c>
      <c r="K38" s="4">
        <v>5239</v>
      </c>
      <c r="L38" s="30">
        <f t="shared" si="2"/>
        <v>75.12884138194312</v>
      </c>
      <c r="M38" s="31">
        <f>I38*1000/C6</f>
        <v>12.789292400163369</v>
      </c>
    </row>
    <row r="39" spans="2:13" s="8" customFormat="1" ht="10.5" customHeight="1">
      <c r="B39" s="9">
        <v>26</v>
      </c>
      <c r="C39" s="28">
        <f t="shared" si="3"/>
        <v>6398</v>
      </c>
      <c r="D39" s="2">
        <v>3268</v>
      </c>
      <c r="E39" s="3">
        <v>3130</v>
      </c>
      <c r="F39" s="30">
        <f t="shared" si="0"/>
        <v>104.40894568690096</v>
      </c>
      <c r="G39" s="31">
        <f>C39*1000/C6</f>
        <v>8.918353436103022</v>
      </c>
      <c r="H39" s="32">
        <v>76</v>
      </c>
      <c r="I39" s="28">
        <f t="shared" si="1"/>
        <v>9116</v>
      </c>
      <c r="J39" s="4">
        <v>3851</v>
      </c>
      <c r="K39" s="4">
        <v>5265</v>
      </c>
      <c r="L39" s="30">
        <f t="shared" si="2"/>
        <v>73.14339981006648</v>
      </c>
      <c r="M39" s="31">
        <f>I39*1000/C6</f>
        <v>12.707050628870764</v>
      </c>
    </row>
    <row r="40" spans="2:13" s="8" customFormat="1" ht="10.5" customHeight="1">
      <c r="B40" s="9">
        <v>27</v>
      </c>
      <c r="C40" s="28">
        <f t="shared" si="3"/>
        <v>6768</v>
      </c>
      <c r="D40" s="2">
        <v>3439</v>
      </c>
      <c r="E40" s="3">
        <v>3329</v>
      </c>
      <c r="F40" s="30">
        <f t="shared" si="0"/>
        <v>103.30429558425953</v>
      </c>
      <c r="G40" s="31">
        <f>C40*1000/C6</f>
        <v>9.434106917090537</v>
      </c>
      <c r="H40" s="32">
        <v>77</v>
      </c>
      <c r="I40" s="28">
        <f t="shared" si="1"/>
        <v>9101</v>
      </c>
      <c r="J40" s="4">
        <v>3836</v>
      </c>
      <c r="K40" s="4">
        <v>5265</v>
      </c>
      <c r="L40" s="30">
        <f t="shared" si="2"/>
        <v>72.8584995251662</v>
      </c>
      <c r="M40" s="31">
        <f>I40*1000/C6</f>
        <v>12.686141703965866</v>
      </c>
    </row>
    <row r="41" spans="2:13" s="8" customFormat="1" ht="10.5" customHeight="1">
      <c r="B41" s="9">
        <v>28</v>
      </c>
      <c r="C41" s="28">
        <f t="shared" si="3"/>
        <v>6776</v>
      </c>
      <c r="D41" s="2">
        <v>3472</v>
      </c>
      <c r="E41" s="3">
        <v>3304</v>
      </c>
      <c r="F41" s="30">
        <f t="shared" si="0"/>
        <v>105.08474576271186</v>
      </c>
      <c r="G41" s="31">
        <f>C41*1000/C6</f>
        <v>9.445258343706483</v>
      </c>
      <c r="H41" s="32">
        <v>78</v>
      </c>
      <c r="I41" s="28">
        <f t="shared" si="1"/>
        <v>9259</v>
      </c>
      <c r="J41" s="4">
        <v>3863</v>
      </c>
      <c r="K41" s="4">
        <v>5396</v>
      </c>
      <c r="L41" s="30">
        <f t="shared" si="2"/>
        <v>71.59006671608599</v>
      </c>
      <c r="M41" s="31">
        <f>I41*1000/C6</f>
        <v>12.906382379630804</v>
      </c>
    </row>
    <row r="42" spans="2:13" s="8" customFormat="1" ht="10.5" customHeight="1">
      <c r="B42" s="9">
        <v>29</v>
      </c>
      <c r="C42" s="28">
        <f t="shared" si="3"/>
        <v>7020</v>
      </c>
      <c r="D42" s="2">
        <v>3556</v>
      </c>
      <c r="E42" s="3">
        <v>3464</v>
      </c>
      <c r="F42" s="30">
        <f t="shared" si="0"/>
        <v>102.65588914549653</v>
      </c>
      <c r="G42" s="31">
        <f>C42*1000/C6</f>
        <v>9.785376855492844</v>
      </c>
      <c r="H42" s="32">
        <v>79</v>
      </c>
      <c r="I42" s="28">
        <f t="shared" si="1"/>
        <v>8574</v>
      </c>
      <c r="J42" s="4">
        <v>3577</v>
      </c>
      <c r="K42" s="4">
        <v>4997</v>
      </c>
      <c r="L42" s="30">
        <f t="shared" si="2"/>
        <v>71.58294976986191</v>
      </c>
      <c r="M42" s="31">
        <f>I42*1000/C6</f>
        <v>11.951541475640406</v>
      </c>
    </row>
    <row r="43" spans="2:13" s="8" customFormat="1" ht="10.5" customHeight="1">
      <c r="B43" s="9" t="s">
        <v>9</v>
      </c>
      <c r="C43" s="28">
        <f t="shared" si="3"/>
        <v>39645</v>
      </c>
      <c r="D43" s="29">
        <f>SUM(D44:D48)</f>
        <v>20414</v>
      </c>
      <c r="E43" s="29">
        <f>SUM(E44:E48)</f>
        <v>19231</v>
      </c>
      <c r="F43" s="30">
        <f>D43*100/E43</f>
        <v>106.15152618168582</v>
      </c>
      <c r="G43" s="31">
        <f>C43*1000/C6</f>
        <v>55.26228852364869</v>
      </c>
      <c r="H43" s="32" t="s">
        <v>26</v>
      </c>
      <c r="I43" s="28">
        <f t="shared" si="1"/>
        <v>36979</v>
      </c>
      <c r="J43" s="29">
        <f>SUM(J44:J48)</f>
        <v>13795</v>
      </c>
      <c r="K43" s="29">
        <f>SUM(K44:K48)</f>
        <v>23184</v>
      </c>
      <c r="L43" s="30">
        <f t="shared" si="2"/>
        <v>59.50224292615597</v>
      </c>
      <c r="M43" s="31">
        <f>I43*1000/C6</f>
        <v>51.5460756038846</v>
      </c>
    </row>
    <row r="44" spans="2:13" s="8" customFormat="1" ht="10.5" customHeight="1">
      <c r="B44" s="9">
        <v>30</v>
      </c>
      <c r="C44" s="28">
        <f t="shared" si="3"/>
        <v>7344</v>
      </c>
      <c r="D44" s="4">
        <v>3724</v>
      </c>
      <c r="E44" s="4">
        <v>3620</v>
      </c>
      <c r="F44" s="30">
        <f t="shared" si="0"/>
        <v>102.87292817679558</v>
      </c>
      <c r="G44" s="31">
        <f>C44*1000/C6</f>
        <v>10.237009633438667</v>
      </c>
      <c r="H44" s="32">
        <v>80</v>
      </c>
      <c r="I44" s="28">
        <f t="shared" si="1"/>
        <v>7960</v>
      </c>
      <c r="J44" s="2">
        <v>3122</v>
      </c>
      <c r="K44" s="3">
        <v>4838</v>
      </c>
      <c r="L44" s="30">
        <f t="shared" si="2"/>
        <v>64.53079785035139</v>
      </c>
      <c r="M44" s="31">
        <f>I44*1000/C6</f>
        <v>11.09566948286653</v>
      </c>
    </row>
    <row r="45" spans="2:13" s="8" customFormat="1" ht="10.5" customHeight="1">
      <c r="B45" s="9">
        <v>31</v>
      </c>
      <c r="C45" s="28">
        <f t="shared" si="3"/>
        <v>7578</v>
      </c>
      <c r="D45" s="4">
        <v>3867</v>
      </c>
      <c r="E45" s="4">
        <v>3711</v>
      </c>
      <c r="F45" s="30">
        <f t="shared" si="0"/>
        <v>104.2037186742118</v>
      </c>
      <c r="G45" s="31">
        <f>C45*1000/C6</f>
        <v>10.563188861955096</v>
      </c>
      <c r="H45" s="32">
        <v>81</v>
      </c>
      <c r="I45" s="28">
        <f t="shared" si="1"/>
        <v>8030</v>
      </c>
      <c r="J45" s="2">
        <v>3081</v>
      </c>
      <c r="K45" s="3">
        <v>4949</v>
      </c>
      <c r="L45" s="30">
        <f t="shared" si="2"/>
        <v>62.255001010305115</v>
      </c>
      <c r="M45" s="31">
        <f>I45*1000/C6</f>
        <v>11.19324446575606</v>
      </c>
    </row>
    <row r="46" spans="2:13" s="8" customFormat="1" ht="10.5" customHeight="1">
      <c r="B46" s="9">
        <v>32</v>
      </c>
      <c r="C46" s="28">
        <f t="shared" si="3"/>
        <v>7960</v>
      </c>
      <c r="D46" s="4">
        <v>4138</v>
      </c>
      <c r="E46" s="4">
        <v>3822</v>
      </c>
      <c r="F46" s="30">
        <f t="shared" si="0"/>
        <v>108.26792255363684</v>
      </c>
      <c r="G46" s="31">
        <f>C46*1000/C6</f>
        <v>11.09566948286653</v>
      </c>
      <c r="H46" s="32">
        <v>82</v>
      </c>
      <c r="I46" s="28">
        <f t="shared" si="1"/>
        <v>7371</v>
      </c>
      <c r="J46" s="2">
        <v>2777</v>
      </c>
      <c r="K46" s="3">
        <v>4594</v>
      </c>
      <c r="L46" s="30">
        <f t="shared" si="2"/>
        <v>60.44841097083152</v>
      </c>
      <c r="M46" s="31">
        <f>I46*1000/C6</f>
        <v>10.274645698267486</v>
      </c>
    </row>
    <row r="47" spans="2:13" s="8" customFormat="1" ht="10.5" customHeight="1">
      <c r="B47" s="9">
        <v>33</v>
      </c>
      <c r="C47" s="28">
        <f t="shared" si="3"/>
        <v>8388</v>
      </c>
      <c r="D47" s="4">
        <v>4349</v>
      </c>
      <c r="E47" s="4">
        <v>4039</v>
      </c>
      <c r="F47" s="30">
        <f t="shared" si="0"/>
        <v>107.6751671205744</v>
      </c>
      <c r="G47" s="31">
        <f>C47*1000/C6</f>
        <v>11.692270806819655</v>
      </c>
      <c r="H47" s="32">
        <v>83</v>
      </c>
      <c r="I47" s="28">
        <f t="shared" si="1"/>
        <v>6915</v>
      </c>
      <c r="J47" s="2">
        <v>2473</v>
      </c>
      <c r="K47" s="3">
        <v>4442</v>
      </c>
      <c r="L47" s="30">
        <f t="shared" si="2"/>
        <v>55.67312021611887</v>
      </c>
      <c r="M47" s="31">
        <f>I47*1000/C6</f>
        <v>9.63901438115855</v>
      </c>
    </row>
    <row r="48" spans="2:13" s="8" customFormat="1" ht="10.5" customHeight="1">
      <c r="B48" s="9">
        <v>34</v>
      </c>
      <c r="C48" s="28">
        <f t="shared" si="3"/>
        <v>8375</v>
      </c>
      <c r="D48" s="4">
        <v>4336</v>
      </c>
      <c r="E48" s="4">
        <v>4039</v>
      </c>
      <c r="F48" s="30">
        <f t="shared" si="0"/>
        <v>107.35330527358256</v>
      </c>
      <c r="G48" s="31">
        <f>C48*1000/C6</f>
        <v>11.674149738568742</v>
      </c>
      <c r="H48" s="32">
        <v>84</v>
      </c>
      <c r="I48" s="28">
        <f t="shared" si="1"/>
        <v>6703</v>
      </c>
      <c r="J48" s="2">
        <v>2342</v>
      </c>
      <c r="K48" s="3">
        <v>4361</v>
      </c>
      <c r="L48" s="30">
        <f t="shared" si="2"/>
        <v>53.70327906443476</v>
      </c>
      <c r="M48" s="31">
        <f>I48*1000/C6</f>
        <v>9.343501575835974</v>
      </c>
    </row>
    <row r="49" spans="2:13" s="8" customFormat="1" ht="10.5" customHeight="1">
      <c r="B49" s="9" t="s">
        <v>10</v>
      </c>
      <c r="C49" s="28">
        <f>SUM(D49:E49)</f>
        <v>44443</v>
      </c>
      <c r="D49" s="29">
        <f>SUM(D50:D54)</f>
        <v>22758</v>
      </c>
      <c r="E49" s="29">
        <f>SUM(E50:E54)</f>
        <v>21685</v>
      </c>
      <c r="F49" s="30">
        <f>D49*100/E49</f>
        <v>104.9481208208439</v>
      </c>
      <c r="G49" s="31">
        <f>C49*1000/C6</f>
        <v>61.95035663656246</v>
      </c>
      <c r="H49" s="32" t="s">
        <v>27</v>
      </c>
      <c r="I49" s="28">
        <f t="shared" si="1"/>
        <v>22772</v>
      </c>
      <c r="J49" s="29">
        <f>SUM(J50:J54)</f>
        <v>6861</v>
      </c>
      <c r="K49" s="29">
        <f>SUM(K50:K54)</f>
        <v>15911</v>
      </c>
      <c r="L49" s="30">
        <f t="shared" si="2"/>
        <v>43.121111180944</v>
      </c>
      <c r="M49" s="31">
        <f>I49*1000/C6</f>
        <v>31.74253586229103</v>
      </c>
    </row>
    <row r="50" spans="2:13" s="8" customFormat="1" ht="10.5" customHeight="1">
      <c r="B50" s="9">
        <v>35</v>
      </c>
      <c r="C50" s="28">
        <f t="shared" si="3"/>
        <v>8938</v>
      </c>
      <c r="D50" s="4">
        <v>4646</v>
      </c>
      <c r="E50" s="4">
        <v>4292</v>
      </c>
      <c r="F50" s="30">
        <f t="shared" si="0"/>
        <v>108.24790307548928</v>
      </c>
      <c r="G50" s="31">
        <f>C50*1000/C6</f>
        <v>12.458931386665961</v>
      </c>
      <c r="H50" s="32">
        <v>85</v>
      </c>
      <c r="I50" s="28">
        <f t="shared" si="1"/>
        <v>5887</v>
      </c>
      <c r="J50" s="2">
        <v>1965</v>
      </c>
      <c r="K50" s="3">
        <v>3922</v>
      </c>
      <c r="L50" s="30">
        <f t="shared" si="2"/>
        <v>50.10198878123406</v>
      </c>
      <c r="M50" s="31">
        <f>I50*1000/C6</f>
        <v>8.206056061009456</v>
      </c>
    </row>
    <row r="51" spans="2:13" s="8" customFormat="1" ht="10.5" customHeight="1">
      <c r="B51" s="9">
        <v>36</v>
      </c>
      <c r="C51" s="28">
        <f t="shared" si="3"/>
        <v>9162</v>
      </c>
      <c r="D51" s="4">
        <v>4654</v>
      </c>
      <c r="E51" s="4">
        <v>4508</v>
      </c>
      <c r="F51" s="30">
        <f t="shared" si="0"/>
        <v>103.23868677905945</v>
      </c>
      <c r="G51" s="31">
        <f>C51*1000/C6</f>
        <v>12.771171331912456</v>
      </c>
      <c r="H51" s="32">
        <v>86</v>
      </c>
      <c r="I51" s="28">
        <f t="shared" si="1"/>
        <v>4955</v>
      </c>
      <c r="J51" s="2">
        <v>1519</v>
      </c>
      <c r="K51" s="3">
        <v>3436</v>
      </c>
      <c r="L51" s="30">
        <f t="shared" si="2"/>
        <v>44.20838183934808</v>
      </c>
      <c r="M51" s="31">
        <f>I51*1000/C6</f>
        <v>6.906914860251716</v>
      </c>
    </row>
    <row r="52" spans="2:13" s="8" customFormat="1" ht="10.5" customHeight="1">
      <c r="B52" s="9">
        <v>37</v>
      </c>
      <c r="C52" s="28">
        <f t="shared" si="3"/>
        <v>9217</v>
      </c>
      <c r="D52" s="4">
        <v>4722</v>
      </c>
      <c r="E52" s="4">
        <v>4495</v>
      </c>
      <c r="F52" s="30">
        <f t="shared" si="0"/>
        <v>105.05005561735261</v>
      </c>
      <c r="G52" s="31">
        <f>C52*1000/C6</f>
        <v>12.847837389897085</v>
      </c>
      <c r="H52" s="32">
        <v>87</v>
      </c>
      <c r="I52" s="28">
        <f t="shared" si="1"/>
        <v>4484</v>
      </c>
      <c r="J52" s="2">
        <v>1322</v>
      </c>
      <c r="K52" s="3">
        <v>3162</v>
      </c>
      <c r="L52" s="30">
        <f t="shared" si="2"/>
        <v>41.808981657179004</v>
      </c>
      <c r="M52" s="31">
        <f>I52*1000/C6</f>
        <v>6.250374618237879</v>
      </c>
    </row>
    <row r="53" spans="2:13" s="8" customFormat="1" ht="10.5" customHeight="1">
      <c r="B53" s="9">
        <v>38</v>
      </c>
      <c r="C53" s="28">
        <f t="shared" si="3"/>
        <v>8757</v>
      </c>
      <c r="D53" s="4">
        <v>4454</v>
      </c>
      <c r="E53" s="4">
        <v>4303</v>
      </c>
      <c r="F53" s="30">
        <f t="shared" si="0"/>
        <v>103.50917964211015</v>
      </c>
      <c r="G53" s="31">
        <f>C53*1000/C6</f>
        <v>12.206630359480176</v>
      </c>
      <c r="H53" s="32">
        <v>88</v>
      </c>
      <c r="I53" s="28">
        <f t="shared" si="1"/>
        <v>3940</v>
      </c>
      <c r="J53" s="2">
        <v>1130</v>
      </c>
      <c r="K53" s="3">
        <v>2810</v>
      </c>
      <c r="L53" s="30">
        <f t="shared" si="2"/>
        <v>40.213523131672595</v>
      </c>
      <c r="M53" s="31">
        <f>I53*1000/C6</f>
        <v>5.492077608353534</v>
      </c>
    </row>
    <row r="54" spans="2:13" s="8" customFormat="1" ht="10.5" customHeight="1">
      <c r="B54" s="9">
        <v>39</v>
      </c>
      <c r="C54" s="28">
        <f t="shared" si="3"/>
        <v>8369</v>
      </c>
      <c r="D54" s="4">
        <v>4282</v>
      </c>
      <c r="E54" s="4">
        <v>4087</v>
      </c>
      <c r="F54" s="30">
        <f t="shared" si="0"/>
        <v>104.771225838023</v>
      </c>
      <c r="G54" s="31">
        <f>C54*1000/C6</f>
        <v>11.665786168606783</v>
      </c>
      <c r="H54" s="32">
        <v>89</v>
      </c>
      <c r="I54" s="28">
        <f t="shared" si="1"/>
        <v>3506</v>
      </c>
      <c r="J54" s="2">
        <v>925</v>
      </c>
      <c r="K54" s="3">
        <v>2581</v>
      </c>
      <c r="L54" s="30">
        <f t="shared" si="2"/>
        <v>35.838822161952734</v>
      </c>
      <c r="M54" s="31">
        <f>I54*1000/C6</f>
        <v>4.887112714438449</v>
      </c>
    </row>
    <row r="55" spans="2:13" s="8" customFormat="1" ht="10.5" customHeight="1">
      <c r="B55" s="9" t="s">
        <v>11</v>
      </c>
      <c r="C55" s="28">
        <f>SUM(D55:E55)</f>
        <v>38770</v>
      </c>
      <c r="D55" s="29">
        <f>SUM(D56:D60)</f>
        <v>19583</v>
      </c>
      <c r="E55" s="29">
        <f>SUM(E56:E60)</f>
        <v>19187</v>
      </c>
      <c r="F55" s="30">
        <f>D55*100/E55</f>
        <v>102.06389743055193</v>
      </c>
      <c r="G55" s="31">
        <f>C55*1000/C6</f>
        <v>54.04260123752957</v>
      </c>
      <c r="H55" s="32" t="s">
        <v>29</v>
      </c>
      <c r="I55" s="28">
        <f t="shared" si="1"/>
        <v>10189</v>
      </c>
      <c r="J55" s="29">
        <f>SUM(J56:J60)</f>
        <v>2425</v>
      </c>
      <c r="K55" s="29">
        <f>SUM(K56:K60)</f>
        <v>7764</v>
      </c>
      <c r="L55" s="30">
        <f t="shared" si="2"/>
        <v>31.233900051519836</v>
      </c>
      <c r="M55" s="31">
        <f>I55*1000/C6</f>
        <v>14.202735723734557</v>
      </c>
    </row>
    <row r="56" spans="2:13" s="8" customFormat="1" ht="10.5" customHeight="1">
      <c r="B56" s="9">
        <v>40</v>
      </c>
      <c r="C56" s="28">
        <f t="shared" si="3"/>
        <v>8126</v>
      </c>
      <c r="D56" s="2">
        <v>4124</v>
      </c>
      <c r="E56" s="3">
        <v>4002</v>
      </c>
      <c r="F56" s="30">
        <f t="shared" si="0"/>
        <v>103.04847576211894</v>
      </c>
      <c r="G56" s="31">
        <f>C56*1000/C6</f>
        <v>11.327061585147415</v>
      </c>
      <c r="H56" s="32">
        <v>90</v>
      </c>
      <c r="I56" s="28">
        <f t="shared" si="1"/>
        <v>3217</v>
      </c>
      <c r="J56" s="4">
        <v>823</v>
      </c>
      <c r="K56" s="4">
        <v>2394</v>
      </c>
      <c r="L56" s="30">
        <f t="shared" si="2"/>
        <v>34.377610693400165</v>
      </c>
      <c r="M56" s="31">
        <f>I56*1000/C6</f>
        <v>4.48426742793739</v>
      </c>
    </row>
    <row r="57" spans="2:13" s="8" customFormat="1" ht="10.5" customHeight="1">
      <c r="B57" s="9">
        <v>41</v>
      </c>
      <c r="C57" s="28">
        <f t="shared" si="3"/>
        <v>8168</v>
      </c>
      <c r="D57" s="2">
        <v>4144</v>
      </c>
      <c r="E57" s="3">
        <v>4024</v>
      </c>
      <c r="F57" s="30">
        <f t="shared" si="0"/>
        <v>102.98210735586481</v>
      </c>
      <c r="G57" s="31">
        <f>C57*1000/C6</f>
        <v>11.385606574881132</v>
      </c>
      <c r="H57" s="32">
        <v>91</v>
      </c>
      <c r="I57" s="28">
        <f t="shared" si="1"/>
        <v>2234</v>
      </c>
      <c r="J57" s="4">
        <v>546</v>
      </c>
      <c r="K57" s="4">
        <v>1688</v>
      </c>
      <c r="L57" s="30">
        <f t="shared" si="2"/>
        <v>32.345971563981045</v>
      </c>
      <c r="M57" s="31">
        <f>I57*1000/C6</f>
        <v>3.1140358825029937</v>
      </c>
    </row>
    <row r="58" spans="2:13" s="8" customFormat="1" ht="10.5" customHeight="1">
      <c r="B58" s="9">
        <v>42</v>
      </c>
      <c r="C58" s="28">
        <f t="shared" si="3"/>
        <v>7998</v>
      </c>
      <c r="D58" s="2">
        <v>3971</v>
      </c>
      <c r="E58" s="3">
        <v>4027</v>
      </c>
      <c r="F58" s="30">
        <f t="shared" si="0"/>
        <v>98.6093866401788</v>
      </c>
      <c r="G58" s="31">
        <f>C58*1000/C6</f>
        <v>11.148638759292275</v>
      </c>
      <c r="H58" s="32">
        <v>92</v>
      </c>
      <c r="I58" s="28">
        <f t="shared" si="1"/>
        <v>1946</v>
      </c>
      <c r="J58" s="4">
        <v>475</v>
      </c>
      <c r="K58" s="4">
        <v>1471</v>
      </c>
      <c r="L58" s="30">
        <f t="shared" si="2"/>
        <v>32.290958531611146</v>
      </c>
      <c r="M58" s="31">
        <f>I58*1000/C6</f>
        <v>2.712584524328928</v>
      </c>
    </row>
    <row r="59" spans="2:13" s="8" customFormat="1" ht="10.5" customHeight="1">
      <c r="B59" s="9">
        <v>43</v>
      </c>
      <c r="C59" s="28">
        <f t="shared" si="3"/>
        <v>8085</v>
      </c>
      <c r="D59" s="2">
        <v>4102</v>
      </c>
      <c r="E59" s="3">
        <v>3983</v>
      </c>
      <c r="F59" s="30">
        <f t="shared" si="0"/>
        <v>102.98769771528998</v>
      </c>
      <c r="G59" s="31">
        <f>C59*1000/C6</f>
        <v>11.269910523740691</v>
      </c>
      <c r="H59" s="32">
        <v>93</v>
      </c>
      <c r="I59" s="28">
        <f t="shared" si="1"/>
        <v>1490</v>
      </c>
      <c r="J59" s="4">
        <v>330</v>
      </c>
      <c r="K59" s="4">
        <v>1160</v>
      </c>
      <c r="L59" s="30">
        <f t="shared" si="2"/>
        <v>28.448275862068964</v>
      </c>
      <c r="M59" s="31">
        <f>I59*1000/C6</f>
        <v>2.076953207219991</v>
      </c>
    </row>
    <row r="60" spans="2:13" s="8" customFormat="1" ht="10.5" customHeight="1">
      <c r="B60" s="9">
        <v>44</v>
      </c>
      <c r="C60" s="28">
        <f t="shared" si="3"/>
        <v>6393</v>
      </c>
      <c r="D60" s="2">
        <v>3242</v>
      </c>
      <c r="E60" s="3">
        <v>3151</v>
      </c>
      <c r="F60" s="30">
        <f t="shared" si="0"/>
        <v>102.88797207235798</v>
      </c>
      <c r="G60" s="31">
        <f>C60*1000/C6</f>
        <v>8.911383794468057</v>
      </c>
      <c r="H60" s="32">
        <v>94</v>
      </c>
      <c r="I60" s="28">
        <f t="shared" si="1"/>
        <v>1302</v>
      </c>
      <c r="J60" s="4">
        <v>251</v>
      </c>
      <c r="K60" s="4">
        <v>1051</v>
      </c>
      <c r="L60" s="30">
        <f t="shared" si="2"/>
        <v>23.882017126546145</v>
      </c>
      <c r="M60" s="31">
        <f>I60*1000/C6</f>
        <v>1.814894681745254</v>
      </c>
    </row>
    <row r="61" spans="2:13" s="8" customFormat="1" ht="10.5" customHeight="1">
      <c r="B61" s="9" t="s">
        <v>12</v>
      </c>
      <c r="C61" s="28">
        <f>SUM(D61:E61)</f>
        <v>40234</v>
      </c>
      <c r="D61" s="29">
        <f>SUM(D62:D66)</f>
        <v>20000</v>
      </c>
      <c r="E61" s="29">
        <f>SUM(E62:E66)</f>
        <v>20234</v>
      </c>
      <c r="F61" s="30">
        <f>D61*100/E61</f>
        <v>98.84353069091628</v>
      </c>
      <c r="G61" s="31">
        <f>C61*1000/C6</f>
        <v>56.083312308247734</v>
      </c>
      <c r="H61" s="32" t="s">
        <v>30</v>
      </c>
      <c r="I61" s="28">
        <f t="shared" si="1"/>
        <v>3056</v>
      </c>
      <c r="J61" s="29">
        <f>SUM(J62:J66)</f>
        <v>600</v>
      </c>
      <c r="K61" s="29">
        <f>SUM(K62:K66)</f>
        <v>2456</v>
      </c>
      <c r="L61" s="30">
        <f t="shared" si="2"/>
        <v>24.429967426710096</v>
      </c>
      <c r="M61" s="31">
        <f>I61*1000/C6</f>
        <v>4.259844967291472</v>
      </c>
    </row>
    <row r="62" spans="2:13" s="8" customFormat="1" ht="10.5" customHeight="1">
      <c r="B62" s="9">
        <v>45</v>
      </c>
      <c r="C62" s="28">
        <f t="shared" si="3"/>
        <v>7933</v>
      </c>
      <c r="D62" s="2">
        <v>3866</v>
      </c>
      <c r="E62" s="3">
        <v>4067</v>
      </c>
      <c r="F62" s="30">
        <f t="shared" si="0"/>
        <v>95.05778214900418</v>
      </c>
      <c r="G62" s="31">
        <f>C62*1000/C6</f>
        <v>11.058033418037711</v>
      </c>
      <c r="H62" s="32">
        <v>95</v>
      </c>
      <c r="I62" s="28">
        <f t="shared" si="1"/>
        <v>978</v>
      </c>
      <c r="J62" s="4">
        <v>215</v>
      </c>
      <c r="K62" s="4">
        <v>763</v>
      </c>
      <c r="L62" s="30">
        <f t="shared" si="2"/>
        <v>28.17824377457405</v>
      </c>
      <c r="M62" s="31">
        <f>I62*1000/C6</f>
        <v>1.3632619037994305</v>
      </c>
    </row>
    <row r="63" spans="2:13" s="8" customFormat="1" ht="10.5" customHeight="1">
      <c r="B63" s="9">
        <v>46</v>
      </c>
      <c r="C63" s="28">
        <f t="shared" si="3"/>
        <v>7844</v>
      </c>
      <c r="D63" s="2">
        <v>3967</v>
      </c>
      <c r="E63" s="3">
        <v>3877</v>
      </c>
      <c r="F63" s="30">
        <f t="shared" si="0"/>
        <v>102.32138251225174</v>
      </c>
      <c r="G63" s="31">
        <f>C63*1000/C6</f>
        <v>10.933973796935309</v>
      </c>
      <c r="H63" s="32">
        <v>96</v>
      </c>
      <c r="I63" s="28">
        <f t="shared" si="1"/>
        <v>832</v>
      </c>
      <c r="J63" s="4">
        <v>147</v>
      </c>
      <c r="K63" s="4">
        <v>685</v>
      </c>
      <c r="L63" s="30">
        <f t="shared" si="2"/>
        <v>21.45985401459854</v>
      </c>
      <c r="M63" s="31">
        <f>I63*1000/C6</f>
        <v>1.159748368058411</v>
      </c>
    </row>
    <row r="64" spans="2:13" s="8" customFormat="1" ht="10.5" customHeight="1">
      <c r="B64" s="9">
        <v>47</v>
      </c>
      <c r="C64" s="28">
        <f t="shared" si="3"/>
        <v>8036</v>
      </c>
      <c r="D64" s="2">
        <v>3933</v>
      </c>
      <c r="E64" s="3">
        <v>4103</v>
      </c>
      <c r="F64" s="30">
        <f t="shared" si="0"/>
        <v>95.85669022666342</v>
      </c>
      <c r="G64" s="31">
        <f>C64*1000/C6</f>
        <v>11.201608035718019</v>
      </c>
      <c r="H64" s="32">
        <v>97</v>
      </c>
      <c r="I64" s="28">
        <f t="shared" si="1"/>
        <v>559</v>
      </c>
      <c r="J64" s="4">
        <v>115</v>
      </c>
      <c r="K64" s="4">
        <v>444</v>
      </c>
      <c r="L64" s="30">
        <f t="shared" si="2"/>
        <v>25.9009009009009</v>
      </c>
      <c r="M64" s="31">
        <f>I64*1000/C6</f>
        <v>0.779205934789245</v>
      </c>
    </row>
    <row r="65" spans="2:13" s="8" customFormat="1" ht="10.5" customHeight="1">
      <c r="B65" s="9">
        <v>48</v>
      </c>
      <c r="C65" s="28">
        <f t="shared" si="3"/>
        <v>8026</v>
      </c>
      <c r="D65" s="2">
        <v>3971</v>
      </c>
      <c r="E65" s="3">
        <v>4055</v>
      </c>
      <c r="F65" s="30">
        <f t="shared" si="0"/>
        <v>97.92848335388409</v>
      </c>
      <c r="G65" s="31">
        <f>C65*1000/C6</f>
        <v>11.187668752448086</v>
      </c>
      <c r="H65" s="32">
        <v>98</v>
      </c>
      <c r="I65" s="28">
        <f t="shared" si="1"/>
        <v>424</v>
      </c>
      <c r="J65" s="4">
        <v>78</v>
      </c>
      <c r="K65" s="4">
        <v>346</v>
      </c>
      <c r="L65" s="30">
        <f t="shared" si="2"/>
        <v>22.54335260115607</v>
      </c>
      <c r="M65" s="31">
        <f>I65*1000/C6</f>
        <v>0.5910256106451518</v>
      </c>
    </row>
    <row r="66" spans="2:13" s="8" customFormat="1" ht="10.5" customHeight="1">
      <c r="B66" s="9">
        <v>49</v>
      </c>
      <c r="C66" s="28">
        <f t="shared" si="3"/>
        <v>8395</v>
      </c>
      <c r="D66" s="2">
        <v>4263</v>
      </c>
      <c r="E66" s="3">
        <v>4132</v>
      </c>
      <c r="F66" s="30">
        <f t="shared" si="0"/>
        <v>103.1703775411423</v>
      </c>
      <c r="G66" s="31">
        <f>C66*1000/C6</f>
        <v>11.702028305108607</v>
      </c>
      <c r="H66" s="32">
        <v>99</v>
      </c>
      <c r="I66" s="28">
        <f t="shared" si="1"/>
        <v>263</v>
      </c>
      <c r="J66" s="4">
        <v>45</v>
      </c>
      <c r="K66" s="4">
        <v>218</v>
      </c>
      <c r="L66" s="30">
        <f t="shared" si="2"/>
        <v>20.642201834862384</v>
      </c>
      <c r="M66" s="31">
        <f>I66*1000/C6</f>
        <v>0.3666031499992333</v>
      </c>
    </row>
    <row r="67" spans="2:13" s="8" customFormat="1" ht="10.5" customHeight="1">
      <c r="B67" s="9"/>
      <c r="C67" s="28"/>
      <c r="D67" s="29"/>
      <c r="E67" s="29"/>
      <c r="F67" s="31"/>
      <c r="G67" s="31"/>
      <c r="H67" s="32" t="s">
        <v>31</v>
      </c>
      <c r="I67" s="28">
        <f t="shared" si="1"/>
        <v>515</v>
      </c>
      <c r="J67" s="2">
        <v>69</v>
      </c>
      <c r="K67" s="3">
        <v>446</v>
      </c>
      <c r="L67" s="31">
        <f t="shared" si="2"/>
        <v>15.47085201793722</v>
      </c>
      <c r="M67" s="31">
        <f>I67*1000/C6</f>
        <v>0.7178730884015405</v>
      </c>
    </row>
    <row r="68" spans="2:13" s="8" customFormat="1" ht="10.5" customHeight="1" thickBot="1">
      <c r="B68" s="9"/>
      <c r="C68" s="28"/>
      <c r="D68" s="29"/>
      <c r="E68" s="29"/>
      <c r="F68" s="31"/>
      <c r="G68" s="31"/>
      <c r="H68" s="33" t="s">
        <v>28</v>
      </c>
      <c r="I68" s="28">
        <f t="shared" si="1"/>
        <v>3628</v>
      </c>
      <c r="J68" s="5">
        <v>2184</v>
      </c>
      <c r="K68" s="6">
        <v>1444</v>
      </c>
      <c r="L68" s="31">
        <f t="shared" si="2"/>
        <v>151.24653739612188</v>
      </c>
      <c r="M68" s="31">
        <f>I68*1000/C6</f>
        <v>5.05717197033163</v>
      </c>
    </row>
    <row r="69" spans="2:13" s="8" customFormat="1" ht="10.5" customHeight="1">
      <c r="B69" s="34" t="s">
        <v>33</v>
      </c>
      <c r="C69" s="35"/>
      <c r="D69" s="35"/>
      <c r="E69" s="35"/>
      <c r="F69" s="35"/>
      <c r="G69" s="35"/>
      <c r="H69" s="36"/>
      <c r="I69" s="35"/>
      <c r="J69" s="35"/>
      <c r="K69" s="35"/>
      <c r="L69" s="35"/>
      <c r="M69" s="35"/>
    </row>
    <row r="70" spans="2:8" s="8" customFormat="1" ht="10.5" customHeight="1">
      <c r="B70" s="7" t="s">
        <v>13</v>
      </c>
      <c r="H70" s="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2013-02-05T08:08:09Z</cp:lastPrinted>
  <dcterms:modified xsi:type="dcterms:W3CDTF">2013-02-05T08:16:23Z</dcterms:modified>
  <cp:category/>
  <cp:version/>
  <cp:contentType/>
  <cp:contentStatus/>
</cp:coreProperties>
</file>