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A" sheetId="1" r:id="rId1"/>
  </sheets>
  <definedNames>
    <definedName name="\A">#REF!</definedName>
  </definedNames>
  <calcPr fullCalcOnLoad="1"/>
</workbook>
</file>

<file path=xl/sharedStrings.xml><?xml version="1.0" encoding="utf-8"?>
<sst xmlns="http://schemas.openxmlformats.org/spreadsheetml/2006/main" count="44" uniqueCount="35">
  <si>
    <t>年　齢</t>
  </si>
  <si>
    <t>総　数</t>
  </si>
  <si>
    <t xml:space="preserve">    0～4</t>
  </si>
  <si>
    <t xml:space="preserve">    5～9</t>
  </si>
  <si>
    <t xml:space="preserve">  10～14</t>
  </si>
  <si>
    <t xml:space="preserve">  15～19</t>
  </si>
  <si>
    <t xml:space="preserve">  20～24</t>
  </si>
  <si>
    <t xml:space="preserve">  25～29</t>
  </si>
  <si>
    <t xml:space="preserve">  30～34</t>
  </si>
  <si>
    <t xml:space="preserve">  35～39</t>
  </si>
  <si>
    <t xml:space="preserve">  40～44</t>
  </si>
  <si>
    <t xml:space="preserve">  45～49</t>
  </si>
  <si>
    <t xml:space="preserve">   (2)構成比は、総人口1,000対の率である｡</t>
  </si>
  <si>
    <t>　人口　</t>
  </si>
  <si>
    <t>男</t>
  </si>
  <si>
    <t>女</t>
  </si>
  <si>
    <t>性比</t>
  </si>
  <si>
    <t>(対女100)</t>
  </si>
  <si>
    <t>構成比</t>
  </si>
  <si>
    <t xml:space="preserve">  50～54</t>
  </si>
  <si>
    <t xml:space="preserve">  55～59</t>
  </si>
  <si>
    <t xml:space="preserve">  60～64</t>
  </si>
  <si>
    <t xml:space="preserve">  65～69</t>
  </si>
  <si>
    <t xml:space="preserve">  70～74</t>
  </si>
  <si>
    <t xml:space="preserve">  75～79</t>
  </si>
  <si>
    <t xml:space="preserve">  80～84</t>
  </si>
  <si>
    <t xml:space="preserve">  85～89</t>
  </si>
  <si>
    <t>年齢不詳</t>
  </si>
  <si>
    <t>注 (1)資料：「島根の人口移動と推計人口」県統計調査課</t>
  </si>
  <si>
    <t>　性・年齢（各歳）別人口</t>
  </si>
  <si>
    <t>(H25.10.１)</t>
  </si>
  <si>
    <t>第5表－1</t>
  </si>
  <si>
    <t xml:space="preserve">  90～94</t>
  </si>
  <si>
    <t xml:space="preserve">  95～99</t>
  </si>
  <si>
    <t>100～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</si>
</sst>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  <numFmt numFmtId="178" formatCode="#,##0_ 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0"/>
  <sheetViews>
    <sheetView tabSelected="1" zoomScale="120" zoomScaleNormal="120" zoomScalePageLayoutView="0" workbookViewId="0" topLeftCell="A1">
      <selection activeCell="K76" sqref="K76"/>
    </sheetView>
  </sheetViews>
  <sheetFormatPr defaultColWidth="10.6640625" defaultRowHeight="15"/>
  <cols>
    <col min="1" max="1" width="0.44140625" style="8" customWidth="1"/>
    <col min="2" max="2" width="6.10546875" style="9" customWidth="1"/>
    <col min="3" max="3" width="6.88671875" style="8" customWidth="1"/>
    <col min="4" max="5" width="6.6640625" style="8" customWidth="1"/>
    <col min="6" max="6" width="5.5546875" style="8" customWidth="1"/>
    <col min="7" max="7" width="6.4453125" style="8" customWidth="1"/>
    <col min="8" max="8" width="6.21484375" style="9" customWidth="1"/>
    <col min="9" max="9" width="6.88671875" style="8" customWidth="1"/>
    <col min="10" max="11" width="6.6640625" style="8" customWidth="1"/>
    <col min="12" max="12" width="5.5546875" style="8" customWidth="1"/>
    <col min="13" max="13" width="5.77734375" style="8" customWidth="1"/>
    <col min="14" max="14" width="0.44140625" style="8" customWidth="1"/>
    <col min="15" max="16384" width="10.6640625" style="8" customWidth="1"/>
  </cols>
  <sheetData>
    <row r="1" spans="2:9" ht="18" customHeight="1">
      <c r="B1" s="7" t="s">
        <v>31</v>
      </c>
      <c r="F1" s="37" t="s">
        <v>29</v>
      </c>
      <c r="G1" s="37"/>
      <c r="H1" s="37"/>
      <c r="I1" s="37"/>
    </row>
    <row r="2" ht="5.25" customHeight="1"/>
    <row r="3" ht="10.5" customHeight="1" thickBot="1">
      <c r="M3" s="9" t="s">
        <v>30</v>
      </c>
    </row>
    <row r="4" spans="2:13" s="15" customFormat="1" ht="13.5" customHeight="1">
      <c r="B4" s="10" t="s">
        <v>0</v>
      </c>
      <c r="C4" s="11" t="s">
        <v>13</v>
      </c>
      <c r="D4" s="12"/>
      <c r="E4" s="12"/>
      <c r="F4" s="13" t="s">
        <v>16</v>
      </c>
      <c r="G4" s="13" t="s">
        <v>18</v>
      </c>
      <c r="H4" s="14" t="s">
        <v>0</v>
      </c>
      <c r="I4" s="11" t="s">
        <v>13</v>
      </c>
      <c r="J4" s="12"/>
      <c r="K4" s="12"/>
      <c r="L4" s="13" t="s">
        <v>16</v>
      </c>
      <c r="M4" s="13" t="s">
        <v>18</v>
      </c>
    </row>
    <row r="5" spans="2:13" s="15" customFormat="1" ht="13.5" customHeight="1" thickBot="1">
      <c r="B5" s="16"/>
      <c r="C5" s="17" t="s">
        <v>1</v>
      </c>
      <c r="D5" s="18" t="s">
        <v>14</v>
      </c>
      <c r="E5" s="18" t="s">
        <v>15</v>
      </c>
      <c r="F5" s="19" t="s">
        <v>17</v>
      </c>
      <c r="G5" s="20"/>
      <c r="H5" s="21"/>
      <c r="I5" s="17" t="s">
        <v>1</v>
      </c>
      <c r="J5" s="18" t="s">
        <v>14</v>
      </c>
      <c r="K5" s="18" t="s">
        <v>15</v>
      </c>
      <c r="L5" s="19" t="s">
        <v>17</v>
      </c>
      <c r="M5" s="20"/>
    </row>
    <row r="6" spans="2:13" ht="10.5" customHeight="1">
      <c r="B6" s="22" t="s">
        <v>1</v>
      </c>
      <c r="C6" s="23">
        <f>SUM(D6:E6)</f>
        <v>702237</v>
      </c>
      <c r="D6" s="1">
        <f>D7+D13+D19+D25+D31+D37+D43+D49+D55+D61+J7+J13+J19+J25+J31+J37+J43+J49+J55+J61+J67+J68</f>
        <v>336124</v>
      </c>
      <c r="E6" s="1">
        <f>E7+E13+E19+E25+E31+E37+E43+E49+E55+E61+K7+K13+K19+K25+K31+K37+K43+K49+K55+K61+K67+K68</f>
        <v>366113</v>
      </c>
      <c r="F6" s="24">
        <f aca="true" t="shared" si="0" ref="F6:F66">D6*100/E6</f>
        <v>91.80881312600208</v>
      </c>
      <c r="G6" s="24">
        <v>1000</v>
      </c>
      <c r="H6" s="25"/>
      <c r="I6" s="23"/>
      <c r="J6" s="26"/>
      <c r="K6" s="26"/>
      <c r="L6" s="24"/>
      <c r="M6" s="24"/>
    </row>
    <row r="7" spans="2:13" ht="10.5" customHeight="1">
      <c r="B7" s="27" t="s">
        <v>2</v>
      </c>
      <c r="C7" s="28">
        <f>SUM(D7:E7)</f>
        <v>27972</v>
      </c>
      <c r="D7" s="29">
        <f>SUM(D8:D12)</f>
        <v>14313</v>
      </c>
      <c r="E7" s="29">
        <f>SUM(E8:E12)</f>
        <v>13659</v>
      </c>
      <c r="F7" s="30">
        <f t="shared" si="0"/>
        <v>104.78805183395563</v>
      </c>
      <c r="G7" s="31">
        <f>C7*1000/C6</f>
        <v>39.83270605223023</v>
      </c>
      <c r="H7" s="32" t="s">
        <v>19</v>
      </c>
      <c r="I7" s="28">
        <f aca="true" t="shared" si="1" ref="I7:I68">SUM(J7:K7)</f>
        <v>41957</v>
      </c>
      <c r="J7" s="29">
        <f>SUM(J8:J12)</f>
        <v>21058</v>
      </c>
      <c r="K7" s="29">
        <f>SUM(K8:K12)</f>
        <v>20899</v>
      </c>
      <c r="L7" s="30">
        <f aca="true" t="shared" si="2" ref="L7:L68">J7*100/K7</f>
        <v>100.76080195224652</v>
      </c>
      <c r="M7" s="31">
        <f>I7*1000/C6</f>
        <v>59.74763505767996</v>
      </c>
    </row>
    <row r="8" spans="2:13" ht="10.5" customHeight="1">
      <c r="B8" s="9">
        <v>0</v>
      </c>
      <c r="C8" s="28">
        <f aca="true" t="shared" si="3" ref="C8:C66">SUM(D8:E8)</f>
        <v>5380</v>
      </c>
      <c r="D8" s="2">
        <v>2741</v>
      </c>
      <c r="E8" s="3">
        <v>2639</v>
      </c>
      <c r="F8" s="30">
        <f t="shared" si="0"/>
        <v>103.86510041682456</v>
      </c>
      <c r="G8" s="31">
        <f>C8*1000/C6</f>
        <v>7.661231179786881</v>
      </c>
      <c r="H8" s="32">
        <v>50</v>
      </c>
      <c r="I8" s="28">
        <f t="shared" si="1"/>
        <v>7978</v>
      </c>
      <c r="J8" s="4">
        <v>3905</v>
      </c>
      <c r="K8" s="4">
        <v>4073</v>
      </c>
      <c r="L8" s="30">
        <f t="shared" si="2"/>
        <v>95.87527620918242</v>
      </c>
      <c r="M8" s="31">
        <f>I8*1000/C6</f>
        <v>11.360836868464634</v>
      </c>
    </row>
    <row r="9" spans="2:13" ht="10.5" customHeight="1">
      <c r="B9" s="9">
        <v>1</v>
      </c>
      <c r="C9" s="28">
        <f t="shared" si="3"/>
        <v>5583</v>
      </c>
      <c r="D9" s="2">
        <v>2937</v>
      </c>
      <c r="E9" s="3">
        <v>2646</v>
      </c>
      <c r="F9" s="30">
        <f t="shared" si="0"/>
        <v>110.99773242630386</v>
      </c>
      <c r="G9" s="31">
        <f>C9*1000/C6</f>
        <v>7.950307374860624</v>
      </c>
      <c r="H9" s="32">
        <v>51</v>
      </c>
      <c r="I9" s="28">
        <f t="shared" si="1"/>
        <v>8015</v>
      </c>
      <c r="J9" s="4">
        <v>3977</v>
      </c>
      <c r="K9" s="4">
        <v>4038</v>
      </c>
      <c r="L9" s="30">
        <f t="shared" si="2"/>
        <v>98.48935116394254</v>
      </c>
      <c r="M9" s="31">
        <f>I9*1000/C6</f>
        <v>11.413525633083987</v>
      </c>
    </row>
    <row r="10" spans="2:13" ht="10.5" customHeight="1">
      <c r="B10" s="9">
        <v>2</v>
      </c>
      <c r="C10" s="28">
        <f t="shared" si="3"/>
        <v>5706</v>
      </c>
      <c r="D10" s="2">
        <v>2875</v>
      </c>
      <c r="E10" s="3">
        <v>2831</v>
      </c>
      <c r="F10" s="30">
        <f t="shared" si="0"/>
        <v>101.554221123278</v>
      </c>
      <c r="G10" s="31">
        <f>C10*1000/C6</f>
        <v>8.125461916703335</v>
      </c>
      <c r="H10" s="32">
        <v>52</v>
      </c>
      <c r="I10" s="28">
        <f t="shared" si="1"/>
        <v>8361</v>
      </c>
      <c r="J10" s="4">
        <v>4248</v>
      </c>
      <c r="K10" s="4">
        <v>4113</v>
      </c>
      <c r="L10" s="30">
        <f t="shared" si="2"/>
        <v>103.28227571115974</v>
      </c>
      <c r="M10" s="31">
        <f>I10*1000/C6</f>
        <v>11.906236783308199</v>
      </c>
    </row>
    <row r="11" spans="2:13" ht="10.5" customHeight="1">
      <c r="B11" s="9">
        <v>3</v>
      </c>
      <c r="C11" s="28">
        <f t="shared" si="3"/>
        <v>5774</v>
      </c>
      <c r="D11" s="2">
        <v>2937</v>
      </c>
      <c r="E11" s="3">
        <v>2837</v>
      </c>
      <c r="F11" s="30">
        <f t="shared" si="0"/>
        <v>103.52485019386675</v>
      </c>
      <c r="G11" s="31">
        <f>C11*1000/C6</f>
        <v>8.222295321949712</v>
      </c>
      <c r="H11" s="32">
        <v>53</v>
      </c>
      <c r="I11" s="28">
        <f t="shared" si="1"/>
        <v>8498</v>
      </c>
      <c r="J11" s="4">
        <v>4225</v>
      </c>
      <c r="K11" s="4">
        <v>4273</v>
      </c>
      <c r="L11" s="30">
        <f t="shared" si="2"/>
        <v>98.87666744675872</v>
      </c>
      <c r="M11" s="31">
        <f>I11*1000/C6</f>
        <v>12.10132761446634</v>
      </c>
    </row>
    <row r="12" spans="2:13" ht="10.5" customHeight="1">
      <c r="B12" s="9">
        <v>4</v>
      </c>
      <c r="C12" s="28">
        <f t="shared" si="3"/>
        <v>5529</v>
      </c>
      <c r="D12" s="2">
        <v>2823</v>
      </c>
      <c r="E12" s="3">
        <v>2706</v>
      </c>
      <c r="F12" s="30">
        <f t="shared" si="0"/>
        <v>104.32372505543238</v>
      </c>
      <c r="G12" s="31">
        <f>C12*1000/C6</f>
        <v>7.8734102589296775</v>
      </c>
      <c r="H12" s="32">
        <v>54</v>
      </c>
      <c r="I12" s="28">
        <f t="shared" si="1"/>
        <v>9105</v>
      </c>
      <c r="J12" s="4">
        <v>4703</v>
      </c>
      <c r="K12" s="4">
        <v>4402</v>
      </c>
      <c r="L12" s="30">
        <f t="shared" si="2"/>
        <v>106.83780099954566</v>
      </c>
      <c r="M12" s="31">
        <f>I12*1000/C6</f>
        <v>12.965708158356794</v>
      </c>
    </row>
    <row r="13" spans="2:13" ht="10.5" customHeight="1">
      <c r="B13" s="9" t="s">
        <v>3</v>
      </c>
      <c r="C13" s="28">
        <f t="shared" si="3"/>
        <v>29271</v>
      </c>
      <c r="D13" s="29">
        <f>SUM(D14:D18)</f>
        <v>14906</v>
      </c>
      <c r="E13" s="29">
        <f>SUM(E14:E18)</f>
        <v>14365</v>
      </c>
      <c r="F13" s="30">
        <f t="shared" si="0"/>
        <v>103.76609815523842</v>
      </c>
      <c r="G13" s="31">
        <f>C13*1000/C6</f>
        <v>41.682508896569104</v>
      </c>
      <c r="H13" s="32" t="s">
        <v>20</v>
      </c>
      <c r="I13" s="28">
        <f t="shared" si="1"/>
        <v>46548</v>
      </c>
      <c r="J13" s="29">
        <f>SUM(J14:J18)</f>
        <v>23581</v>
      </c>
      <c r="K13" s="29">
        <f>SUM(K14:K18)</f>
        <v>22967</v>
      </c>
      <c r="L13" s="30">
        <f t="shared" si="2"/>
        <v>102.67340096660426</v>
      </c>
      <c r="M13" s="31">
        <f>I13*1000/C6</f>
        <v>66.28531393247579</v>
      </c>
    </row>
    <row r="14" spans="2:13" ht="10.5" customHeight="1">
      <c r="B14" s="9">
        <v>5</v>
      </c>
      <c r="C14" s="28">
        <f t="shared" si="3"/>
        <v>5782</v>
      </c>
      <c r="D14" s="2">
        <v>2968</v>
      </c>
      <c r="E14" s="3">
        <v>2814</v>
      </c>
      <c r="F14" s="30">
        <f t="shared" si="0"/>
        <v>105.4726368159204</v>
      </c>
      <c r="G14" s="31">
        <f>C14*1000/C6</f>
        <v>8.233687487272816</v>
      </c>
      <c r="H14" s="32">
        <v>55</v>
      </c>
      <c r="I14" s="28">
        <f t="shared" si="1"/>
        <v>8853</v>
      </c>
      <c r="J14" s="4">
        <v>4442</v>
      </c>
      <c r="K14" s="4">
        <v>4411</v>
      </c>
      <c r="L14" s="30">
        <f t="shared" si="2"/>
        <v>100.70278848333712</v>
      </c>
      <c r="M14" s="31">
        <f>I14*1000/C6</f>
        <v>12.606854950679045</v>
      </c>
    </row>
    <row r="15" spans="2:13" ht="10.5" customHeight="1">
      <c r="B15" s="9">
        <v>6</v>
      </c>
      <c r="C15" s="28">
        <f t="shared" si="3"/>
        <v>5867</v>
      </c>
      <c r="D15" s="2">
        <v>3037</v>
      </c>
      <c r="E15" s="3">
        <v>2830</v>
      </c>
      <c r="F15" s="30">
        <f t="shared" si="0"/>
        <v>107.31448763250883</v>
      </c>
      <c r="G15" s="31">
        <f>C15*1000/C6</f>
        <v>8.354729243830786</v>
      </c>
      <c r="H15" s="32">
        <v>56</v>
      </c>
      <c r="I15" s="28">
        <f t="shared" si="1"/>
        <v>8924</v>
      </c>
      <c r="J15" s="4">
        <v>4521</v>
      </c>
      <c r="K15" s="4">
        <v>4403</v>
      </c>
      <c r="L15" s="30">
        <f t="shared" si="2"/>
        <v>102.67999091528503</v>
      </c>
      <c r="M15" s="31">
        <f>I15*1000/C6</f>
        <v>12.707960417921585</v>
      </c>
    </row>
    <row r="16" spans="2:13" ht="10.5" customHeight="1">
      <c r="B16" s="9">
        <v>7</v>
      </c>
      <c r="C16" s="28">
        <f t="shared" si="3"/>
        <v>5791</v>
      </c>
      <c r="D16" s="2">
        <v>2917</v>
      </c>
      <c r="E16" s="3">
        <v>2874</v>
      </c>
      <c r="F16" s="30">
        <f t="shared" si="0"/>
        <v>101.49617258176757</v>
      </c>
      <c r="G16" s="31">
        <f>C16*1000/C6</f>
        <v>8.246503673261307</v>
      </c>
      <c r="H16" s="32">
        <v>57</v>
      </c>
      <c r="I16" s="28">
        <f t="shared" si="1"/>
        <v>9410</v>
      </c>
      <c r="J16" s="4">
        <v>4753</v>
      </c>
      <c r="K16" s="4">
        <v>4657</v>
      </c>
      <c r="L16" s="30">
        <f t="shared" si="2"/>
        <v>102.0614129267769</v>
      </c>
      <c r="M16" s="31">
        <f>I16*1000/C6</f>
        <v>13.400034461300102</v>
      </c>
    </row>
    <row r="17" spans="2:13" ht="10.5" customHeight="1">
      <c r="B17" s="9">
        <v>8</v>
      </c>
      <c r="C17" s="28">
        <f t="shared" si="3"/>
        <v>5880</v>
      </c>
      <c r="D17" s="2">
        <v>2945</v>
      </c>
      <c r="E17" s="3">
        <v>2935</v>
      </c>
      <c r="F17" s="30">
        <f t="shared" si="0"/>
        <v>100.34071550255537</v>
      </c>
      <c r="G17" s="31">
        <f>C17*1000/C6</f>
        <v>8.37324151248083</v>
      </c>
      <c r="H17" s="32">
        <v>58</v>
      </c>
      <c r="I17" s="28">
        <f t="shared" si="1"/>
        <v>9466</v>
      </c>
      <c r="J17" s="4">
        <v>4842</v>
      </c>
      <c r="K17" s="4">
        <v>4624</v>
      </c>
      <c r="L17" s="30">
        <f t="shared" si="2"/>
        <v>104.71453287197232</v>
      </c>
      <c r="M17" s="31">
        <f>I17*1000/C6</f>
        <v>13.479779618561825</v>
      </c>
    </row>
    <row r="18" spans="2:13" ht="10.5" customHeight="1">
      <c r="B18" s="9">
        <v>9</v>
      </c>
      <c r="C18" s="28">
        <f t="shared" si="3"/>
        <v>5951</v>
      </c>
      <c r="D18" s="2">
        <v>3039</v>
      </c>
      <c r="E18" s="3">
        <v>2912</v>
      </c>
      <c r="F18" s="30">
        <f t="shared" si="0"/>
        <v>104.36126373626374</v>
      </c>
      <c r="G18" s="31">
        <f>C18*1000/C6</f>
        <v>8.47434697972337</v>
      </c>
      <c r="H18" s="32">
        <v>59</v>
      </c>
      <c r="I18" s="28">
        <f t="shared" si="1"/>
        <v>9895</v>
      </c>
      <c r="J18" s="4">
        <v>5023</v>
      </c>
      <c r="K18" s="4">
        <v>4872</v>
      </c>
      <c r="L18" s="30">
        <f t="shared" si="2"/>
        <v>103.09934318555008</v>
      </c>
      <c r="M18" s="31">
        <f>I18*1000/C6</f>
        <v>14.090684484013233</v>
      </c>
    </row>
    <row r="19" spans="2:13" ht="10.5" customHeight="1">
      <c r="B19" s="9" t="s">
        <v>4</v>
      </c>
      <c r="C19" s="28">
        <f t="shared" si="3"/>
        <v>31847</v>
      </c>
      <c r="D19" s="29">
        <f>SUM(D20:D24)</f>
        <v>16352</v>
      </c>
      <c r="E19" s="29">
        <f>SUM(E20:E24)</f>
        <v>15495</v>
      </c>
      <c r="F19" s="30">
        <f t="shared" si="0"/>
        <v>105.53081639238464</v>
      </c>
      <c r="G19" s="31">
        <f>C19*1000/C6</f>
        <v>45.35078613060833</v>
      </c>
      <c r="H19" s="32" t="s">
        <v>21</v>
      </c>
      <c r="I19" s="28">
        <f t="shared" si="1"/>
        <v>58838</v>
      </c>
      <c r="J19" s="29">
        <f>SUM(J20:J24)</f>
        <v>29718</v>
      </c>
      <c r="K19" s="29">
        <f>SUM(K20:K24)</f>
        <v>29120</v>
      </c>
      <c r="L19" s="30">
        <f t="shared" si="2"/>
        <v>102.05357142857143</v>
      </c>
      <c r="M19" s="31">
        <f>I19*1000/C6</f>
        <v>83.78652791009303</v>
      </c>
    </row>
    <row r="20" spans="2:13" ht="10.5" customHeight="1">
      <c r="B20" s="9">
        <v>10</v>
      </c>
      <c r="C20" s="28">
        <f t="shared" si="3"/>
        <v>6127</v>
      </c>
      <c r="D20" s="4">
        <v>3183</v>
      </c>
      <c r="E20" s="4">
        <v>2944</v>
      </c>
      <c r="F20" s="30">
        <f t="shared" si="0"/>
        <v>108.11820652173913</v>
      </c>
      <c r="G20" s="31">
        <f>C20*1000/C6</f>
        <v>8.72497461683164</v>
      </c>
      <c r="H20" s="32">
        <v>60</v>
      </c>
      <c r="I20" s="28">
        <f t="shared" si="1"/>
        <v>10286</v>
      </c>
      <c r="J20" s="2">
        <v>5205</v>
      </c>
      <c r="K20" s="3">
        <v>5081</v>
      </c>
      <c r="L20" s="30">
        <f t="shared" si="2"/>
        <v>102.44046447549695</v>
      </c>
      <c r="M20" s="31">
        <f>I20*1000/C6</f>
        <v>14.647476564179899</v>
      </c>
    </row>
    <row r="21" spans="2:13" ht="10.5" customHeight="1">
      <c r="B21" s="9">
        <v>11</v>
      </c>
      <c r="C21" s="28">
        <f t="shared" si="3"/>
        <v>6257</v>
      </c>
      <c r="D21" s="4">
        <v>3162</v>
      </c>
      <c r="E21" s="4">
        <v>3095</v>
      </c>
      <c r="F21" s="30">
        <f t="shared" si="0"/>
        <v>102.16478190630049</v>
      </c>
      <c r="G21" s="31">
        <f>C21*1000/C6</f>
        <v>8.910097303332066</v>
      </c>
      <c r="H21" s="32">
        <v>61</v>
      </c>
      <c r="I21" s="28">
        <f t="shared" si="1"/>
        <v>10900</v>
      </c>
      <c r="J21" s="2">
        <v>5464</v>
      </c>
      <c r="K21" s="3">
        <v>5436</v>
      </c>
      <c r="L21" s="30">
        <f t="shared" si="2"/>
        <v>100.51508462104489</v>
      </c>
      <c r="M21" s="31">
        <f>I21*1000/C6</f>
        <v>15.521825252728068</v>
      </c>
    </row>
    <row r="22" spans="2:13" ht="10.5" customHeight="1">
      <c r="B22" s="9">
        <v>12</v>
      </c>
      <c r="C22" s="28">
        <f t="shared" si="3"/>
        <v>6550</v>
      </c>
      <c r="D22" s="4">
        <v>3399</v>
      </c>
      <c r="E22" s="4">
        <v>3151</v>
      </c>
      <c r="F22" s="30">
        <f t="shared" si="0"/>
        <v>107.87051729609648</v>
      </c>
      <c r="G22" s="31">
        <f>C22*1000/C6</f>
        <v>9.32733535829072</v>
      </c>
      <c r="H22" s="32">
        <v>62</v>
      </c>
      <c r="I22" s="28">
        <f t="shared" si="1"/>
        <v>11710</v>
      </c>
      <c r="J22" s="2">
        <v>6048</v>
      </c>
      <c r="K22" s="3">
        <v>5662</v>
      </c>
      <c r="L22" s="30">
        <f t="shared" si="2"/>
        <v>106.81737901801483</v>
      </c>
      <c r="M22" s="31">
        <f>I22*1000/C6</f>
        <v>16.675281991692263</v>
      </c>
    </row>
    <row r="23" spans="2:13" ht="10.5" customHeight="1">
      <c r="B23" s="9">
        <v>13</v>
      </c>
      <c r="C23" s="28">
        <f t="shared" si="3"/>
        <v>6506</v>
      </c>
      <c r="D23" s="4">
        <v>3325</v>
      </c>
      <c r="E23" s="4">
        <v>3181</v>
      </c>
      <c r="F23" s="30">
        <f t="shared" si="0"/>
        <v>104.5268783401446</v>
      </c>
      <c r="G23" s="31">
        <f>C23*1000/C6</f>
        <v>9.264678449013653</v>
      </c>
      <c r="H23" s="32">
        <v>63</v>
      </c>
      <c r="I23" s="28">
        <f t="shared" si="1"/>
        <v>12483</v>
      </c>
      <c r="J23" s="2">
        <v>6310</v>
      </c>
      <c r="K23" s="3">
        <v>6173</v>
      </c>
      <c r="L23" s="30">
        <f t="shared" si="2"/>
        <v>102.21934229710027</v>
      </c>
      <c r="M23" s="31">
        <f>I23*1000/C6</f>
        <v>17.776049966037107</v>
      </c>
    </row>
    <row r="24" spans="2:13" ht="10.5" customHeight="1">
      <c r="B24" s="9">
        <v>14</v>
      </c>
      <c r="C24" s="28">
        <f t="shared" si="3"/>
        <v>6407</v>
      </c>
      <c r="D24" s="4">
        <v>3283</v>
      </c>
      <c r="E24" s="4">
        <v>3124</v>
      </c>
      <c r="F24" s="30">
        <f t="shared" si="0"/>
        <v>105.08962868117797</v>
      </c>
      <c r="G24" s="31">
        <f>C24*1000/C6</f>
        <v>9.12370040314025</v>
      </c>
      <c r="H24" s="32">
        <v>64</v>
      </c>
      <c r="I24" s="28">
        <f t="shared" si="1"/>
        <v>13459</v>
      </c>
      <c r="J24" s="2">
        <v>6691</v>
      </c>
      <c r="K24" s="3">
        <v>6768</v>
      </c>
      <c r="L24" s="30">
        <f t="shared" si="2"/>
        <v>98.86229314420804</v>
      </c>
      <c r="M24" s="31">
        <f>I24*1000/C6</f>
        <v>19.165894135455694</v>
      </c>
    </row>
    <row r="25" spans="2:13" ht="10.5" customHeight="1">
      <c r="B25" s="9" t="s">
        <v>5</v>
      </c>
      <c r="C25" s="28">
        <f t="shared" si="3"/>
        <v>33844</v>
      </c>
      <c r="D25" s="29">
        <f>SUM(D26:D30)</f>
        <v>17336</v>
      </c>
      <c r="E25" s="29">
        <f>SUM(E26:E30)</f>
        <v>16508</v>
      </c>
      <c r="F25" s="30">
        <f t="shared" si="0"/>
        <v>105.01574993942332</v>
      </c>
      <c r="G25" s="31">
        <f>C25*1000/C6</f>
        <v>48.19455539938796</v>
      </c>
      <c r="H25" s="32" t="s">
        <v>22</v>
      </c>
      <c r="I25" s="28">
        <f t="shared" si="1"/>
        <v>50647</v>
      </c>
      <c r="J25" s="29">
        <f>SUM(J26:J30)</f>
        <v>24895</v>
      </c>
      <c r="K25" s="29">
        <f>SUM(K26:K30)</f>
        <v>25752</v>
      </c>
      <c r="L25" s="30">
        <f t="shared" si="2"/>
        <v>96.67210313762038</v>
      </c>
      <c r="M25" s="31">
        <f>I25*1000/C6</f>
        <v>72.12237463990077</v>
      </c>
    </row>
    <row r="26" spans="2:13" ht="10.5" customHeight="1">
      <c r="B26" s="9">
        <v>15</v>
      </c>
      <c r="C26" s="28">
        <f t="shared" si="3"/>
        <v>6542</v>
      </c>
      <c r="D26" s="4">
        <v>3331</v>
      </c>
      <c r="E26" s="4">
        <v>3211</v>
      </c>
      <c r="F26" s="30">
        <f t="shared" si="0"/>
        <v>103.73715353472438</v>
      </c>
      <c r="G26" s="31">
        <f>C26*1000/C6</f>
        <v>9.315943192967616</v>
      </c>
      <c r="H26" s="32">
        <v>65</v>
      </c>
      <c r="I26" s="28">
        <f t="shared" si="1"/>
        <v>13504</v>
      </c>
      <c r="J26" s="2">
        <v>6875</v>
      </c>
      <c r="K26" s="3">
        <v>6629</v>
      </c>
      <c r="L26" s="30">
        <f t="shared" si="2"/>
        <v>103.71096696334288</v>
      </c>
      <c r="M26" s="31">
        <f>I26*1000/C6</f>
        <v>19.22997506539815</v>
      </c>
    </row>
    <row r="27" spans="2:13" ht="10.5" customHeight="1">
      <c r="B27" s="9">
        <v>16</v>
      </c>
      <c r="C27" s="28">
        <f t="shared" si="3"/>
        <v>6670</v>
      </c>
      <c r="D27" s="4">
        <v>3407</v>
      </c>
      <c r="E27" s="4">
        <v>3263</v>
      </c>
      <c r="F27" s="30">
        <f t="shared" si="0"/>
        <v>104.41311676371437</v>
      </c>
      <c r="G27" s="31">
        <f>C27*1000/C6</f>
        <v>9.498217838137267</v>
      </c>
      <c r="H27" s="32">
        <v>66</v>
      </c>
      <c r="I27" s="28">
        <f t="shared" si="1"/>
        <v>13178</v>
      </c>
      <c r="J27" s="2">
        <v>6585</v>
      </c>
      <c r="K27" s="3">
        <v>6593</v>
      </c>
      <c r="L27" s="30">
        <f t="shared" si="2"/>
        <v>99.87865918398302</v>
      </c>
      <c r="M27" s="31">
        <f>I27*1000/C6</f>
        <v>18.765744328481695</v>
      </c>
    </row>
    <row r="28" spans="2:13" ht="10.5" customHeight="1">
      <c r="B28" s="9">
        <v>17</v>
      </c>
      <c r="C28" s="28">
        <f t="shared" si="3"/>
        <v>6864</v>
      </c>
      <c r="D28" s="4">
        <v>3567</v>
      </c>
      <c r="E28" s="4">
        <v>3297</v>
      </c>
      <c r="F28" s="30">
        <f t="shared" si="0"/>
        <v>108.18926296633303</v>
      </c>
      <c r="G28" s="31">
        <f>C28*1000/C6</f>
        <v>9.774477847222519</v>
      </c>
      <c r="H28" s="32">
        <v>67</v>
      </c>
      <c r="I28" s="28">
        <f t="shared" si="1"/>
        <v>6899</v>
      </c>
      <c r="J28" s="2">
        <v>3363</v>
      </c>
      <c r="K28" s="3">
        <v>3536</v>
      </c>
      <c r="L28" s="30">
        <f t="shared" si="2"/>
        <v>95.10746606334841</v>
      </c>
      <c r="M28" s="31">
        <f>I28*1000/C6</f>
        <v>9.824318570511096</v>
      </c>
    </row>
    <row r="29" spans="2:13" ht="10.5" customHeight="1">
      <c r="B29" s="9">
        <v>18</v>
      </c>
      <c r="C29" s="28">
        <f t="shared" si="3"/>
        <v>6823</v>
      </c>
      <c r="D29" s="4">
        <v>3491</v>
      </c>
      <c r="E29" s="4">
        <v>3332</v>
      </c>
      <c r="F29" s="30">
        <f t="shared" si="0"/>
        <v>104.77190876350541</v>
      </c>
      <c r="G29" s="31">
        <f>C29*1000/C6</f>
        <v>9.716092999941615</v>
      </c>
      <c r="H29" s="32">
        <v>68</v>
      </c>
      <c r="I29" s="28">
        <f t="shared" si="1"/>
        <v>7883</v>
      </c>
      <c r="J29" s="2">
        <v>3792</v>
      </c>
      <c r="K29" s="3">
        <v>4091</v>
      </c>
      <c r="L29" s="30">
        <f t="shared" si="2"/>
        <v>92.69127352725495</v>
      </c>
      <c r="M29" s="31">
        <f>I29*1000/C6</f>
        <v>11.225554905252785</v>
      </c>
    </row>
    <row r="30" spans="2:13" ht="10.5" customHeight="1">
      <c r="B30" s="9">
        <v>19</v>
      </c>
      <c r="C30" s="28">
        <f t="shared" si="3"/>
        <v>6945</v>
      </c>
      <c r="D30" s="4">
        <v>3540</v>
      </c>
      <c r="E30" s="4">
        <v>3405</v>
      </c>
      <c r="F30" s="30">
        <f t="shared" si="0"/>
        <v>103.9647577092511</v>
      </c>
      <c r="G30" s="31">
        <f>C30*1000/C6</f>
        <v>9.889823521118938</v>
      </c>
      <c r="H30" s="32">
        <v>69</v>
      </c>
      <c r="I30" s="28">
        <f t="shared" si="1"/>
        <v>9183</v>
      </c>
      <c r="J30" s="2">
        <v>4280</v>
      </c>
      <c r="K30" s="3">
        <v>4903</v>
      </c>
      <c r="L30" s="30">
        <f t="shared" si="2"/>
        <v>87.29349377931878</v>
      </c>
      <c r="M30" s="31">
        <f>I30*1000/C6</f>
        <v>13.07678177025705</v>
      </c>
    </row>
    <row r="31" spans="2:13" ht="10.5" customHeight="1">
      <c r="B31" s="9" t="s">
        <v>6</v>
      </c>
      <c r="C31" s="28">
        <f t="shared" si="3"/>
        <v>24410</v>
      </c>
      <c r="D31" s="29">
        <f>SUM(D32:D36)</f>
        <v>12695</v>
      </c>
      <c r="E31" s="29">
        <f>SUM(E32:E36)</f>
        <v>11715</v>
      </c>
      <c r="F31" s="30">
        <f>D31*100/E31</f>
        <v>108.36534357661118</v>
      </c>
      <c r="G31" s="31">
        <f>C31*1000/C6</f>
        <v>34.760344442118544</v>
      </c>
      <c r="H31" s="32" t="s">
        <v>23</v>
      </c>
      <c r="I31" s="28">
        <f t="shared" si="1"/>
        <v>42027</v>
      </c>
      <c r="J31" s="29">
        <f>SUM(J32:J36)</f>
        <v>18919</v>
      </c>
      <c r="K31" s="29">
        <f>SUM(K32:K36)</f>
        <v>23108</v>
      </c>
      <c r="L31" s="30">
        <f t="shared" si="2"/>
        <v>81.87207893370261</v>
      </c>
      <c r="M31" s="31">
        <f>I31*1000/C6</f>
        <v>59.84731650425711</v>
      </c>
    </row>
    <row r="32" spans="2:13" ht="10.5" customHeight="1">
      <c r="B32" s="9">
        <v>20</v>
      </c>
      <c r="C32" s="28">
        <f t="shared" si="3"/>
        <v>6447</v>
      </c>
      <c r="D32" s="2">
        <v>3368</v>
      </c>
      <c r="E32" s="3">
        <v>3079</v>
      </c>
      <c r="F32" s="30">
        <f t="shared" si="0"/>
        <v>109.38616433907113</v>
      </c>
      <c r="G32" s="31">
        <f>C32*1000/C6</f>
        <v>9.180661229755767</v>
      </c>
      <c r="H32" s="32">
        <v>70</v>
      </c>
      <c r="I32" s="28">
        <f t="shared" si="1"/>
        <v>9136</v>
      </c>
      <c r="J32" s="4">
        <v>4229</v>
      </c>
      <c r="K32" s="4">
        <v>4907</v>
      </c>
      <c r="L32" s="30">
        <f t="shared" si="2"/>
        <v>86.18300387201957</v>
      </c>
      <c r="M32" s="31">
        <f>I32*1000/C6</f>
        <v>13.009852798983818</v>
      </c>
    </row>
    <row r="33" spans="2:13" ht="10.5" customHeight="1">
      <c r="B33" s="9">
        <v>21</v>
      </c>
      <c r="C33" s="28">
        <f t="shared" si="3"/>
        <v>5394</v>
      </c>
      <c r="D33" s="2">
        <v>2800</v>
      </c>
      <c r="E33" s="3">
        <v>2594</v>
      </c>
      <c r="F33" s="30">
        <f t="shared" si="0"/>
        <v>107.9414032382421</v>
      </c>
      <c r="G33" s="31">
        <f>C33*1000/C6</f>
        <v>7.681167469102312</v>
      </c>
      <c r="H33" s="32">
        <v>71</v>
      </c>
      <c r="I33" s="28">
        <f t="shared" si="1"/>
        <v>9146</v>
      </c>
      <c r="J33" s="4">
        <v>4273</v>
      </c>
      <c r="K33" s="4">
        <v>4873</v>
      </c>
      <c r="L33" s="30">
        <f t="shared" si="2"/>
        <v>87.68725631028114</v>
      </c>
      <c r="M33" s="31">
        <f>I33*1000/C6</f>
        <v>13.024093005637697</v>
      </c>
    </row>
    <row r="34" spans="2:13" ht="10.5" customHeight="1">
      <c r="B34" s="9">
        <v>22</v>
      </c>
      <c r="C34" s="28">
        <f t="shared" si="3"/>
        <v>4136</v>
      </c>
      <c r="D34" s="2">
        <v>2212</v>
      </c>
      <c r="E34" s="3">
        <v>1924</v>
      </c>
      <c r="F34" s="30">
        <f t="shared" si="0"/>
        <v>114.96881496881497</v>
      </c>
      <c r="G34" s="31">
        <f>C34*1000/C6</f>
        <v>5.889749472044338</v>
      </c>
      <c r="H34" s="32">
        <v>72</v>
      </c>
      <c r="I34" s="28">
        <f t="shared" si="1"/>
        <v>8779</v>
      </c>
      <c r="J34" s="4">
        <v>3830</v>
      </c>
      <c r="K34" s="4">
        <v>4949</v>
      </c>
      <c r="L34" s="30">
        <f t="shared" si="2"/>
        <v>77.38937159022025</v>
      </c>
      <c r="M34" s="31">
        <f>I34*1000/C6</f>
        <v>12.50147742144034</v>
      </c>
    </row>
    <row r="35" spans="2:13" ht="10.5" customHeight="1">
      <c r="B35" s="9">
        <v>23</v>
      </c>
      <c r="C35" s="28">
        <f t="shared" si="3"/>
        <v>3977</v>
      </c>
      <c r="D35" s="2">
        <v>2054</v>
      </c>
      <c r="E35" s="3">
        <v>1923</v>
      </c>
      <c r="F35" s="30">
        <f t="shared" si="0"/>
        <v>106.81227249089963</v>
      </c>
      <c r="G35" s="31">
        <f>C35*1000/C6</f>
        <v>5.663330186247663</v>
      </c>
      <c r="H35" s="32">
        <v>73</v>
      </c>
      <c r="I35" s="28">
        <f t="shared" si="1"/>
        <v>7744</v>
      </c>
      <c r="J35" s="4">
        <v>3435</v>
      </c>
      <c r="K35" s="4">
        <v>4309</v>
      </c>
      <c r="L35" s="30">
        <f t="shared" si="2"/>
        <v>79.71687166395915</v>
      </c>
      <c r="M35" s="31">
        <f>I35*1000/C6</f>
        <v>11.027616032763868</v>
      </c>
    </row>
    <row r="36" spans="2:13" ht="10.5" customHeight="1">
      <c r="B36" s="9">
        <v>24</v>
      </c>
      <c r="C36" s="28">
        <f t="shared" si="3"/>
        <v>4456</v>
      </c>
      <c r="D36" s="2">
        <v>2261</v>
      </c>
      <c r="E36" s="3">
        <v>2195</v>
      </c>
      <c r="F36" s="30">
        <f t="shared" si="0"/>
        <v>103.00683371298406</v>
      </c>
      <c r="G36" s="31">
        <f>C36*1000/C6</f>
        <v>6.3454360849684655</v>
      </c>
      <c r="H36" s="32">
        <v>74</v>
      </c>
      <c r="I36" s="28">
        <f t="shared" si="1"/>
        <v>7222</v>
      </c>
      <c r="J36" s="4">
        <v>3152</v>
      </c>
      <c r="K36" s="4">
        <v>4070</v>
      </c>
      <c r="L36" s="30">
        <f t="shared" si="2"/>
        <v>77.44471744471744</v>
      </c>
      <c r="M36" s="31">
        <f>I36*1000/C6</f>
        <v>10.284277245431385</v>
      </c>
    </row>
    <row r="37" spans="2:13" ht="10.5" customHeight="1">
      <c r="B37" s="9" t="s">
        <v>7</v>
      </c>
      <c r="C37" s="28">
        <f t="shared" si="3"/>
        <v>29169</v>
      </c>
      <c r="D37" s="29">
        <f>SUM(D38:D42)</f>
        <v>14716</v>
      </c>
      <c r="E37" s="29">
        <f>SUM(E38:E42)</f>
        <v>14453</v>
      </c>
      <c r="F37" s="30">
        <f>D37*100/E37</f>
        <v>101.81969141354736</v>
      </c>
      <c r="G37" s="31">
        <f>C37*1000/C6</f>
        <v>41.53725878869954</v>
      </c>
      <c r="H37" s="32" t="s">
        <v>24</v>
      </c>
      <c r="I37" s="28">
        <f t="shared" si="1"/>
        <v>42979</v>
      </c>
      <c r="J37" s="29">
        <f>SUM(J38:J42)</f>
        <v>18050</v>
      </c>
      <c r="K37" s="29">
        <f>SUM(K38:K42)</f>
        <v>24929</v>
      </c>
      <c r="L37" s="30">
        <f t="shared" si="2"/>
        <v>72.40563199486542</v>
      </c>
      <c r="M37" s="31">
        <f>I37*1000/C6</f>
        <v>61.202984177706384</v>
      </c>
    </row>
    <row r="38" spans="2:13" ht="10.5" customHeight="1">
      <c r="B38" s="9">
        <v>25</v>
      </c>
      <c r="C38" s="28">
        <f t="shared" si="3"/>
        <v>4924</v>
      </c>
      <c r="D38" s="2">
        <v>2427</v>
      </c>
      <c r="E38" s="3">
        <v>2497</v>
      </c>
      <c r="F38" s="30">
        <f t="shared" si="0"/>
        <v>97.19663596315579</v>
      </c>
      <c r="G38" s="31">
        <f>C38*1000/C6</f>
        <v>7.0118777563700005</v>
      </c>
      <c r="H38" s="32">
        <v>75</v>
      </c>
      <c r="I38" s="28">
        <f t="shared" si="1"/>
        <v>8148</v>
      </c>
      <c r="J38" s="4">
        <v>3572</v>
      </c>
      <c r="K38" s="4">
        <v>4576</v>
      </c>
      <c r="L38" s="30">
        <f t="shared" si="2"/>
        <v>78.05944055944056</v>
      </c>
      <c r="M38" s="31">
        <f>I38*1000/C6</f>
        <v>11.602920381580578</v>
      </c>
    </row>
    <row r="39" spans="2:13" ht="10.5" customHeight="1">
      <c r="B39" s="9">
        <v>26</v>
      </c>
      <c r="C39" s="28">
        <f t="shared" si="3"/>
        <v>5618</v>
      </c>
      <c r="D39" s="2">
        <v>2861</v>
      </c>
      <c r="E39" s="3">
        <v>2757</v>
      </c>
      <c r="F39" s="30">
        <f t="shared" si="0"/>
        <v>103.77221617700398</v>
      </c>
      <c r="G39" s="31">
        <f>C39*1000/C6</f>
        <v>8.0001480981492</v>
      </c>
      <c r="H39" s="32">
        <v>76</v>
      </c>
      <c r="I39" s="28">
        <f t="shared" si="1"/>
        <v>8843</v>
      </c>
      <c r="J39" s="4">
        <v>3788</v>
      </c>
      <c r="K39" s="4">
        <v>5055</v>
      </c>
      <c r="L39" s="30">
        <f t="shared" si="2"/>
        <v>74.93570722057369</v>
      </c>
      <c r="M39" s="31">
        <f>I39*1000/C6</f>
        <v>12.592614744025166</v>
      </c>
    </row>
    <row r="40" spans="2:13" ht="10.5" customHeight="1">
      <c r="B40" s="9">
        <v>27</v>
      </c>
      <c r="C40" s="28">
        <f t="shared" si="3"/>
        <v>5897</v>
      </c>
      <c r="D40" s="2">
        <v>3008</v>
      </c>
      <c r="E40" s="3">
        <v>2889</v>
      </c>
      <c r="F40" s="30">
        <f t="shared" si="0"/>
        <v>104.11907234337141</v>
      </c>
      <c r="G40" s="31">
        <f>C40*1000/C6</f>
        <v>8.397449863792424</v>
      </c>
      <c r="H40" s="32">
        <v>77</v>
      </c>
      <c r="I40" s="28">
        <f t="shared" si="1"/>
        <v>9024</v>
      </c>
      <c r="J40" s="4">
        <v>3741</v>
      </c>
      <c r="K40" s="4">
        <v>5283</v>
      </c>
      <c r="L40" s="30">
        <f t="shared" si="2"/>
        <v>70.81203861442363</v>
      </c>
      <c r="M40" s="31">
        <f>I40*1000/C6</f>
        <v>12.850362484460375</v>
      </c>
    </row>
    <row r="41" spans="2:13" ht="10.5" customHeight="1">
      <c r="B41" s="9">
        <v>28</v>
      </c>
      <c r="C41" s="28">
        <f t="shared" si="3"/>
        <v>6209</v>
      </c>
      <c r="D41" s="2">
        <v>3057</v>
      </c>
      <c r="E41" s="3">
        <v>3152</v>
      </c>
      <c r="F41" s="30">
        <f t="shared" si="0"/>
        <v>96.98604060913705</v>
      </c>
      <c r="G41" s="31">
        <f>C41*1000/C6</f>
        <v>8.841744311393446</v>
      </c>
      <c r="H41" s="32">
        <v>78</v>
      </c>
      <c r="I41" s="28">
        <f t="shared" si="1"/>
        <v>8550</v>
      </c>
      <c r="J41" s="4">
        <v>3531</v>
      </c>
      <c r="K41" s="4">
        <v>5019</v>
      </c>
      <c r="L41" s="30">
        <f t="shared" si="2"/>
        <v>70.35265989240885</v>
      </c>
      <c r="M41" s="31">
        <f>I41*1000/C6</f>
        <v>12.175376689066512</v>
      </c>
    </row>
    <row r="42" spans="2:13" ht="10.5" customHeight="1">
      <c r="B42" s="9">
        <v>29</v>
      </c>
      <c r="C42" s="28">
        <f t="shared" si="3"/>
        <v>6521</v>
      </c>
      <c r="D42" s="2">
        <v>3363</v>
      </c>
      <c r="E42" s="3">
        <v>3158</v>
      </c>
      <c r="F42" s="30">
        <f t="shared" si="0"/>
        <v>106.4914502849905</v>
      </c>
      <c r="G42" s="31">
        <f>C42*1000/C6</f>
        <v>9.28603875899447</v>
      </c>
      <c r="H42" s="32">
        <v>79</v>
      </c>
      <c r="I42" s="28">
        <f t="shared" si="1"/>
        <v>8414</v>
      </c>
      <c r="J42" s="4">
        <v>3418</v>
      </c>
      <c r="K42" s="4">
        <v>4996</v>
      </c>
      <c r="L42" s="30">
        <f t="shared" si="2"/>
        <v>68.41473178542834</v>
      </c>
      <c r="M42" s="31">
        <f>I42*1000/C6</f>
        <v>11.981709878573758</v>
      </c>
    </row>
    <row r="43" spans="2:13" ht="10.5" customHeight="1">
      <c r="B43" s="9" t="s">
        <v>8</v>
      </c>
      <c r="C43" s="28">
        <f t="shared" si="3"/>
        <v>35787</v>
      </c>
      <c r="D43" s="29">
        <f>SUM(D44:D48)</f>
        <v>18260</v>
      </c>
      <c r="E43" s="29">
        <f>SUM(E44:E48)</f>
        <v>17527</v>
      </c>
      <c r="F43" s="30">
        <f>D43*100/E43</f>
        <v>104.18211901637474</v>
      </c>
      <c r="G43" s="31">
        <f>C43*1000/C6</f>
        <v>50.961427552236636</v>
      </c>
      <c r="H43" s="32" t="s">
        <v>25</v>
      </c>
      <c r="I43" s="28">
        <f t="shared" si="1"/>
        <v>38192</v>
      </c>
      <c r="J43" s="29">
        <f>SUM(J44:J48)</f>
        <v>14690</v>
      </c>
      <c r="K43" s="29">
        <f>SUM(K44:K48)</f>
        <v>23502</v>
      </c>
      <c r="L43" s="30">
        <f t="shared" si="2"/>
        <v>62.505318696281165</v>
      </c>
      <c r="M43" s="31">
        <f>I43*1000/C6</f>
        <v>54.386197252494526</v>
      </c>
    </row>
    <row r="44" spans="2:13" ht="10.5" customHeight="1">
      <c r="B44" s="9">
        <v>30</v>
      </c>
      <c r="C44" s="28">
        <f t="shared" si="3"/>
        <v>6784</v>
      </c>
      <c r="D44" s="4">
        <v>3476</v>
      </c>
      <c r="E44" s="4">
        <v>3308</v>
      </c>
      <c r="F44" s="30">
        <f t="shared" si="0"/>
        <v>105.07859733978235</v>
      </c>
      <c r="G44" s="31">
        <f>C44*1000/C6</f>
        <v>9.660556193991487</v>
      </c>
      <c r="H44" s="32">
        <v>80</v>
      </c>
      <c r="I44" s="28">
        <f t="shared" si="1"/>
        <v>8314</v>
      </c>
      <c r="J44" s="2">
        <v>3349</v>
      </c>
      <c r="K44" s="3">
        <v>4965</v>
      </c>
      <c r="L44" s="30">
        <f t="shared" si="2"/>
        <v>67.45216515609265</v>
      </c>
      <c r="M44" s="31">
        <f>I44*1000/C6</f>
        <v>11.839307812034969</v>
      </c>
    </row>
    <row r="45" spans="2:13" ht="10.5" customHeight="1">
      <c r="B45" s="9">
        <v>31</v>
      </c>
      <c r="C45" s="28">
        <f t="shared" si="3"/>
        <v>6847</v>
      </c>
      <c r="D45" s="4">
        <v>3502</v>
      </c>
      <c r="E45" s="4">
        <v>3345</v>
      </c>
      <c r="F45" s="30">
        <f t="shared" si="0"/>
        <v>104.69357249626307</v>
      </c>
      <c r="G45" s="31">
        <f>C45*1000/C6</f>
        <v>9.750269495910924</v>
      </c>
      <c r="H45" s="32">
        <v>81</v>
      </c>
      <c r="I45" s="28">
        <f t="shared" si="1"/>
        <v>8365</v>
      </c>
      <c r="J45" s="2">
        <v>3310</v>
      </c>
      <c r="K45" s="3">
        <v>5055</v>
      </c>
      <c r="L45" s="30">
        <f t="shared" si="2"/>
        <v>65.47972304648863</v>
      </c>
      <c r="M45" s="31">
        <f>I45*1000/C6</f>
        <v>11.911932865969751</v>
      </c>
    </row>
    <row r="46" spans="2:13" ht="10.5" customHeight="1">
      <c r="B46" s="9">
        <v>32</v>
      </c>
      <c r="C46" s="28">
        <f t="shared" si="3"/>
        <v>7151</v>
      </c>
      <c r="D46" s="4">
        <v>3621</v>
      </c>
      <c r="E46" s="4">
        <v>3530</v>
      </c>
      <c r="F46" s="30">
        <f t="shared" si="0"/>
        <v>102.57790368271955</v>
      </c>
      <c r="G46" s="31">
        <f>C46*1000/C6</f>
        <v>10.183171778188845</v>
      </c>
      <c r="H46" s="32">
        <v>82</v>
      </c>
      <c r="I46" s="28">
        <f t="shared" si="1"/>
        <v>7607</v>
      </c>
      <c r="J46" s="2">
        <v>3011</v>
      </c>
      <c r="K46" s="3">
        <v>4596</v>
      </c>
      <c r="L46" s="30">
        <f t="shared" si="2"/>
        <v>65.51348999129678</v>
      </c>
      <c r="M46" s="31">
        <f>I46*1000/C6</f>
        <v>10.832525201605726</v>
      </c>
    </row>
    <row r="47" spans="2:13" ht="10.5" customHeight="1">
      <c r="B47" s="9">
        <v>33</v>
      </c>
      <c r="C47" s="28">
        <f t="shared" si="3"/>
        <v>7422</v>
      </c>
      <c r="D47" s="4">
        <v>3771</v>
      </c>
      <c r="E47" s="4">
        <v>3651</v>
      </c>
      <c r="F47" s="30">
        <f t="shared" si="0"/>
        <v>103.28677074774035</v>
      </c>
      <c r="G47" s="31">
        <f>C47*1000/C6</f>
        <v>10.569081378508965</v>
      </c>
      <c r="H47" s="32">
        <v>83</v>
      </c>
      <c r="I47" s="28">
        <f t="shared" si="1"/>
        <v>6984</v>
      </c>
      <c r="J47" s="2">
        <v>2549</v>
      </c>
      <c r="K47" s="3">
        <v>4435</v>
      </c>
      <c r="L47" s="30">
        <f t="shared" si="2"/>
        <v>57.47463359639234</v>
      </c>
      <c r="M47" s="31">
        <f>I47*1000/C6</f>
        <v>9.945360327069066</v>
      </c>
    </row>
    <row r="48" spans="2:13" ht="10.5" customHeight="1">
      <c r="B48" s="9">
        <v>34</v>
      </c>
      <c r="C48" s="28">
        <f t="shared" si="3"/>
        <v>7583</v>
      </c>
      <c r="D48" s="4">
        <v>3890</v>
      </c>
      <c r="E48" s="4">
        <v>3693</v>
      </c>
      <c r="F48" s="30">
        <f t="shared" si="0"/>
        <v>105.33441646357974</v>
      </c>
      <c r="G48" s="31">
        <f>C48*1000/C6</f>
        <v>10.798348705636416</v>
      </c>
      <c r="H48" s="32">
        <v>84</v>
      </c>
      <c r="I48" s="28">
        <f t="shared" si="1"/>
        <v>6922</v>
      </c>
      <c r="J48" s="2">
        <v>2471</v>
      </c>
      <c r="K48" s="3">
        <v>4451</v>
      </c>
      <c r="L48" s="30">
        <f t="shared" si="2"/>
        <v>55.515614468658725</v>
      </c>
      <c r="M48" s="31">
        <f>I48*1000/C6</f>
        <v>9.857071045815017</v>
      </c>
    </row>
    <row r="49" spans="2:13" ht="10.5" customHeight="1">
      <c r="B49" s="9" t="s">
        <v>9</v>
      </c>
      <c r="C49" s="28">
        <f>SUM(D49:E49)</f>
        <v>42867</v>
      </c>
      <c r="D49" s="29">
        <f>SUM(D50:D54)</f>
        <v>22130</v>
      </c>
      <c r="E49" s="29">
        <f>SUM(E50:E54)</f>
        <v>20737</v>
      </c>
      <c r="F49" s="30">
        <f>D49*100/E49</f>
        <v>106.717461542171</v>
      </c>
      <c r="G49" s="31">
        <f>C49*1000/C6</f>
        <v>61.043493863182945</v>
      </c>
      <c r="H49" s="32" t="s">
        <v>26</v>
      </c>
      <c r="I49" s="28">
        <f t="shared" si="1"/>
        <v>25699</v>
      </c>
      <c r="J49" s="29">
        <f>SUM(J50:J54)</f>
        <v>8046</v>
      </c>
      <c r="K49" s="29">
        <f>SUM(K50:K54)</f>
        <v>17653</v>
      </c>
      <c r="L49" s="30">
        <f t="shared" si="2"/>
        <v>45.57865518608735</v>
      </c>
      <c r="M49" s="31">
        <f>I49*1000/C6</f>
        <v>36.595907079803546</v>
      </c>
    </row>
    <row r="50" spans="2:13" ht="10.5" customHeight="1">
      <c r="B50" s="9">
        <v>35</v>
      </c>
      <c r="C50" s="28">
        <f t="shared" si="3"/>
        <v>7993</v>
      </c>
      <c r="D50" s="4">
        <v>4176</v>
      </c>
      <c r="E50" s="4">
        <v>3817</v>
      </c>
      <c r="F50" s="30">
        <f t="shared" si="0"/>
        <v>109.40529211422583</v>
      </c>
      <c r="G50" s="31">
        <f>C50*1000/C6</f>
        <v>11.382197178445454</v>
      </c>
      <c r="H50" s="32">
        <v>85</v>
      </c>
      <c r="I50" s="28">
        <f t="shared" si="1"/>
        <v>6233</v>
      </c>
      <c r="J50" s="2">
        <v>2145</v>
      </c>
      <c r="K50" s="3">
        <v>4088</v>
      </c>
      <c r="L50" s="30">
        <f t="shared" si="2"/>
        <v>52.4706457925636</v>
      </c>
      <c r="M50" s="31">
        <f>I50*1000/C6</f>
        <v>8.875920807362757</v>
      </c>
    </row>
    <row r="51" spans="2:13" ht="10.5" customHeight="1">
      <c r="B51" s="9">
        <v>36</v>
      </c>
      <c r="C51" s="28">
        <f t="shared" si="3"/>
        <v>8322</v>
      </c>
      <c r="D51" s="4">
        <v>4283</v>
      </c>
      <c r="E51" s="4">
        <v>4039</v>
      </c>
      <c r="F51" s="30">
        <f t="shared" si="0"/>
        <v>106.0410992820005</v>
      </c>
      <c r="G51" s="31">
        <f>C51*1000/C6</f>
        <v>11.85069997735807</v>
      </c>
      <c r="H51" s="32">
        <v>86</v>
      </c>
      <c r="I51" s="28">
        <f t="shared" si="1"/>
        <v>5683</v>
      </c>
      <c r="J51" s="2">
        <v>1842</v>
      </c>
      <c r="K51" s="3">
        <v>3841</v>
      </c>
      <c r="L51" s="30">
        <f t="shared" si="2"/>
        <v>47.95626139026295</v>
      </c>
      <c r="M51" s="31">
        <f>I51*1000/C6</f>
        <v>8.092709441399414</v>
      </c>
    </row>
    <row r="52" spans="2:13" ht="10.5" customHeight="1">
      <c r="B52" s="9">
        <v>37</v>
      </c>
      <c r="C52" s="28">
        <f t="shared" si="3"/>
        <v>8379</v>
      </c>
      <c r="D52" s="4">
        <v>4342</v>
      </c>
      <c r="E52" s="4">
        <v>4037</v>
      </c>
      <c r="F52" s="30">
        <f t="shared" si="0"/>
        <v>107.55511518454298</v>
      </c>
      <c r="G52" s="31">
        <f>C52*1000/C6</f>
        <v>11.931869155285181</v>
      </c>
      <c r="H52" s="32">
        <v>87</v>
      </c>
      <c r="I52" s="28">
        <f t="shared" si="1"/>
        <v>5392</v>
      </c>
      <c r="J52" s="2">
        <v>1697</v>
      </c>
      <c r="K52" s="3">
        <v>3695</v>
      </c>
      <c r="L52" s="30">
        <f t="shared" si="2"/>
        <v>45.926928281461436</v>
      </c>
      <c r="M52" s="31">
        <f>I52*1000/C6</f>
        <v>7.678319427771536</v>
      </c>
    </row>
    <row r="53" spans="2:13" ht="10.5" customHeight="1">
      <c r="B53" s="9">
        <v>38</v>
      </c>
      <c r="C53" s="28">
        <f t="shared" si="3"/>
        <v>8944</v>
      </c>
      <c r="D53" s="4">
        <v>4620</v>
      </c>
      <c r="E53" s="4">
        <v>4324</v>
      </c>
      <c r="F53" s="30">
        <f t="shared" si="0"/>
        <v>106.84551341350601</v>
      </c>
      <c r="G53" s="31">
        <f>C53*1000/C6</f>
        <v>12.736440831229343</v>
      </c>
      <c r="H53" s="32">
        <v>88</v>
      </c>
      <c r="I53" s="28">
        <f t="shared" si="1"/>
        <v>4603</v>
      </c>
      <c r="J53" s="2">
        <v>1344</v>
      </c>
      <c r="K53" s="3">
        <v>3259</v>
      </c>
      <c r="L53" s="30">
        <f t="shared" si="2"/>
        <v>41.239644062595886</v>
      </c>
      <c r="M53" s="31">
        <f>I53*1000/C6</f>
        <v>6.554767122780486</v>
      </c>
    </row>
    <row r="54" spans="2:13" ht="10.5" customHeight="1">
      <c r="B54" s="9">
        <v>39</v>
      </c>
      <c r="C54" s="28">
        <f t="shared" si="3"/>
        <v>9229</v>
      </c>
      <c r="D54" s="4">
        <v>4709</v>
      </c>
      <c r="E54" s="4">
        <v>4520</v>
      </c>
      <c r="F54" s="30">
        <f t="shared" si="0"/>
        <v>104.18141592920354</v>
      </c>
      <c r="G54" s="31">
        <f>C54*1000/C6</f>
        <v>13.142286720864893</v>
      </c>
      <c r="H54" s="32">
        <v>89</v>
      </c>
      <c r="I54" s="28">
        <f t="shared" si="1"/>
        <v>3788</v>
      </c>
      <c r="J54" s="2">
        <v>1018</v>
      </c>
      <c r="K54" s="3">
        <v>2770</v>
      </c>
      <c r="L54" s="30">
        <f t="shared" si="2"/>
        <v>36.75090252707581</v>
      </c>
      <c r="M54" s="31">
        <f>I54*1000/C6</f>
        <v>5.394190280489351</v>
      </c>
    </row>
    <row r="55" spans="2:13" ht="10.5" customHeight="1">
      <c r="B55" s="9" t="s">
        <v>10</v>
      </c>
      <c r="C55" s="28">
        <f>SUM(D55:E55)</f>
        <v>42635</v>
      </c>
      <c r="D55" s="29">
        <f>SUM(D56:D60)</f>
        <v>21697</v>
      </c>
      <c r="E55" s="29">
        <f>SUM(E56:E60)</f>
        <v>20938</v>
      </c>
      <c r="F55" s="30">
        <f>D55*100/E55</f>
        <v>103.62498805998662</v>
      </c>
      <c r="G55" s="31">
        <f>C55*1000/C6</f>
        <v>60.71312106881295</v>
      </c>
      <c r="H55" s="32" t="s">
        <v>32</v>
      </c>
      <c r="I55" s="28">
        <f t="shared" si="1"/>
        <v>11916</v>
      </c>
      <c r="J55" s="29">
        <f>SUM(J56:J60)</f>
        <v>2831</v>
      </c>
      <c r="K55" s="29">
        <f>SUM(K56:K60)</f>
        <v>9085</v>
      </c>
      <c r="L55" s="30">
        <f t="shared" si="2"/>
        <v>31.16125481563016</v>
      </c>
      <c r="M55" s="31">
        <f>I55*1000/C6</f>
        <v>16.96863024876217</v>
      </c>
    </row>
    <row r="56" spans="2:13" ht="10.5" customHeight="1">
      <c r="B56" s="9">
        <v>40</v>
      </c>
      <c r="C56" s="28">
        <f t="shared" si="3"/>
        <v>9208</v>
      </c>
      <c r="D56" s="2">
        <v>4721</v>
      </c>
      <c r="E56" s="3">
        <v>4487</v>
      </c>
      <c r="F56" s="30">
        <f t="shared" si="0"/>
        <v>105.21506574548697</v>
      </c>
      <c r="G56" s="31">
        <f>C56*1000/C6</f>
        <v>13.112382286891748</v>
      </c>
      <c r="H56" s="32">
        <v>90</v>
      </c>
      <c r="I56" s="28">
        <f t="shared" si="1"/>
        <v>3289</v>
      </c>
      <c r="J56" s="4">
        <v>839</v>
      </c>
      <c r="K56" s="4">
        <v>2450</v>
      </c>
      <c r="L56" s="30">
        <f t="shared" si="2"/>
        <v>34.244897959183675</v>
      </c>
      <c r="M56" s="31">
        <f>I56*1000/C6</f>
        <v>4.68360396846079</v>
      </c>
    </row>
    <row r="57" spans="2:13" ht="10.5" customHeight="1">
      <c r="B57" s="9">
        <v>41</v>
      </c>
      <c r="C57" s="28">
        <f t="shared" si="3"/>
        <v>8789</v>
      </c>
      <c r="D57" s="2">
        <v>4460</v>
      </c>
      <c r="E57" s="3">
        <v>4329</v>
      </c>
      <c r="F57" s="30">
        <f t="shared" si="0"/>
        <v>103.02610302610303</v>
      </c>
      <c r="G57" s="31">
        <f>C57*1000/C6</f>
        <v>12.515717628094219</v>
      </c>
      <c r="H57" s="32">
        <v>91</v>
      </c>
      <c r="I57" s="28">
        <f t="shared" si="1"/>
        <v>2783</v>
      </c>
      <c r="J57" s="4">
        <v>702</v>
      </c>
      <c r="K57" s="4">
        <v>2081</v>
      </c>
      <c r="L57" s="30">
        <f t="shared" si="2"/>
        <v>33.73378183565593</v>
      </c>
      <c r="M57" s="31">
        <f>I57*1000/C6</f>
        <v>3.963049511774515</v>
      </c>
    </row>
    <row r="58" spans="2:13" ht="10.5" customHeight="1">
      <c r="B58" s="9">
        <v>42</v>
      </c>
      <c r="C58" s="28">
        <f t="shared" si="3"/>
        <v>8348</v>
      </c>
      <c r="D58" s="2">
        <v>4268</v>
      </c>
      <c r="E58" s="3">
        <v>4080</v>
      </c>
      <c r="F58" s="30">
        <f t="shared" si="0"/>
        <v>104.6078431372549</v>
      </c>
      <c r="G58" s="31">
        <f>C58*1000/C6</f>
        <v>11.887724514658156</v>
      </c>
      <c r="H58" s="32">
        <v>92</v>
      </c>
      <c r="I58" s="28">
        <f t="shared" si="1"/>
        <v>2382</v>
      </c>
      <c r="J58" s="4">
        <v>566</v>
      </c>
      <c r="K58" s="4">
        <v>1816</v>
      </c>
      <c r="L58" s="30">
        <f t="shared" si="2"/>
        <v>31.16740088105727</v>
      </c>
      <c r="M58" s="31">
        <f>I58*1000/C6</f>
        <v>3.3920172249539684</v>
      </c>
    </row>
    <row r="59" spans="2:13" ht="10.5" customHeight="1">
      <c r="B59" s="9">
        <v>43</v>
      </c>
      <c r="C59" s="28">
        <f t="shared" si="3"/>
        <v>8122</v>
      </c>
      <c r="D59" s="2">
        <v>4114</v>
      </c>
      <c r="E59" s="3">
        <v>4008</v>
      </c>
      <c r="F59" s="30">
        <f t="shared" si="0"/>
        <v>102.64471057884232</v>
      </c>
      <c r="G59" s="31">
        <f>C59*1000/C6</f>
        <v>11.565895844280492</v>
      </c>
      <c r="H59" s="32">
        <v>93</v>
      </c>
      <c r="I59" s="28">
        <f t="shared" si="1"/>
        <v>2069</v>
      </c>
      <c r="J59" s="4">
        <v>442</v>
      </c>
      <c r="K59" s="4">
        <v>1627</v>
      </c>
      <c r="L59" s="30">
        <f t="shared" si="2"/>
        <v>27.166564228641672</v>
      </c>
      <c r="M59" s="31">
        <f>I59*1000/C6</f>
        <v>2.946298756687557</v>
      </c>
    </row>
    <row r="60" spans="2:13" ht="10.5" customHeight="1">
      <c r="B60" s="9">
        <v>44</v>
      </c>
      <c r="C60" s="28">
        <f t="shared" si="3"/>
        <v>8168</v>
      </c>
      <c r="D60" s="2">
        <v>4134</v>
      </c>
      <c r="E60" s="3">
        <v>4034</v>
      </c>
      <c r="F60" s="30">
        <f t="shared" si="0"/>
        <v>102.47892910262766</v>
      </c>
      <c r="G60" s="31">
        <f>C60*1000/C6</f>
        <v>11.631400794888336</v>
      </c>
      <c r="H60" s="32">
        <v>94</v>
      </c>
      <c r="I60" s="28">
        <f t="shared" si="1"/>
        <v>1393</v>
      </c>
      <c r="J60" s="4">
        <v>282</v>
      </c>
      <c r="K60" s="4">
        <v>1111</v>
      </c>
      <c r="L60" s="30">
        <f t="shared" si="2"/>
        <v>25.382538253825384</v>
      </c>
      <c r="M60" s="31">
        <f>I60*1000/C6</f>
        <v>1.9836607868853393</v>
      </c>
    </row>
    <row r="61" spans="2:13" ht="10.5" customHeight="1">
      <c r="B61" s="9" t="s">
        <v>11</v>
      </c>
      <c r="C61" s="28">
        <f>SUM(D61:E61)</f>
        <v>38079</v>
      </c>
      <c r="D61" s="29">
        <f>SUM(D62:D66)</f>
        <v>19077</v>
      </c>
      <c r="E61" s="29">
        <f>SUM(E62:E66)</f>
        <v>19002</v>
      </c>
      <c r="F61" s="30">
        <f>D61*100/E61</f>
        <v>100.39469529523208</v>
      </c>
      <c r="G61" s="31">
        <f>C61*1000/C6</f>
        <v>54.2252829173057</v>
      </c>
      <c r="H61" s="32" t="s">
        <v>33</v>
      </c>
      <c r="I61" s="28">
        <f t="shared" si="1"/>
        <v>3382</v>
      </c>
      <c r="J61" s="29">
        <f>SUM(J62:J66)</f>
        <v>613</v>
      </c>
      <c r="K61" s="29">
        <f>SUM(K62:K66)</f>
        <v>2769</v>
      </c>
      <c r="L61" s="30">
        <f t="shared" si="2"/>
        <v>22.13795594077284</v>
      </c>
      <c r="M61" s="31">
        <f>I61*1000/C6</f>
        <v>4.816037890341865</v>
      </c>
    </row>
    <row r="62" spans="2:13" ht="10.5" customHeight="1">
      <c r="B62" s="9">
        <v>45</v>
      </c>
      <c r="C62" s="28">
        <f t="shared" si="3"/>
        <v>7980</v>
      </c>
      <c r="D62" s="2">
        <v>3974</v>
      </c>
      <c r="E62" s="3">
        <v>4006</v>
      </c>
      <c r="F62" s="30">
        <f t="shared" si="0"/>
        <v>99.20119820269596</v>
      </c>
      <c r="G62" s="31">
        <f>C62*1000/C6</f>
        <v>11.363684909795412</v>
      </c>
      <c r="H62" s="32">
        <v>95</v>
      </c>
      <c r="I62" s="28">
        <f t="shared" si="1"/>
        <v>1117</v>
      </c>
      <c r="J62" s="4">
        <v>232</v>
      </c>
      <c r="K62" s="4">
        <v>885</v>
      </c>
      <c r="L62" s="30">
        <f t="shared" si="2"/>
        <v>26.214689265536723</v>
      </c>
      <c r="M62" s="31">
        <f>I62*1000/C6</f>
        <v>1.59063108323828</v>
      </c>
    </row>
    <row r="63" spans="2:13" ht="10.5" customHeight="1">
      <c r="B63" s="9">
        <v>46</v>
      </c>
      <c r="C63" s="28">
        <f t="shared" si="3"/>
        <v>8020</v>
      </c>
      <c r="D63" s="2">
        <v>4058</v>
      </c>
      <c r="E63" s="3">
        <v>3962</v>
      </c>
      <c r="F63" s="30">
        <f t="shared" si="0"/>
        <v>102.42301867743564</v>
      </c>
      <c r="G63" s="31">
        <f>C63*1000/C6</f>
        <v>11.420645736410927</v>
      </c>
      <c r="H63" s="32">
        <v>96</v>
      </c>
      <c r="I63" s="28">
        <f t="shared" si="1"/>
        <v>821</v>
      </c>
      <c r="J63" s="4">
        <v>147</v>
      </c>
      <c r="K63" s="4">
        <v>674</v>
      </c>
      <c r="L63" s="30">
        <f t="shared" si="2"/>
        <v>21.810089020771514</v>
      </c>
      <c r="M63" s="31">
        <f>I63*1000/C6</f>
        <v>1.1691209662834627</v>
      </c>
    </row>
    <row r="64" spans="2:13" ht="10.5" customHeight="1">
      <c r="B64" s="9">
        <v>47</v>
      </c>
      <c r="C64" s="28">
        <f t="shared" si="3"/>
        <v>6342</v>
      </c>
      <c r="D64" s="2">
        <v>3227</v>
      </c>
      <c r="E64" s="3">
        <v>3115</v>
      </c>
      <c r="F64" s="30">
        <f t="shared" si="0"/>
        <v>103.59550561797752</v>
      </c>
      <c r="G64" s="31">
        <f>C64*1000/C6</f>
        <v>9.031139059890037</v>
      </c>
      <c r="H64" s="32">
        <v>97</v>
      </c>
      <c r="I64" s="28">
        <f t="shared" si="1"/>
        <v>648</v>
      </c>
      <c r="J64" s="4">
        <v>102</v>
      </c>
      <c r="K64" s="4">
        <v>546</v>
      </c>
      <c r="L64" s="30">
        <f t="shared" si="2"/>
        <v>18.681318681318682</v>
      </c>
      <c r="M64" s="31">
        <f>I64*1000/C6</f>
        <v>0.9227653911713567</v>
      </c>
    </row>
    <row r="65" spans="2:13" ht="10.5" customHeight="1">
      <c r="B65" s="9">
        <v>48</v>
      </c>
      <c r="C65" s="28">
        <f t="shared" si="3"/>
        <v>7930</v>
      </c>
      <c r="D65" s="2">
        <v>3876</v>
      </c>
      <c r="E65" s="3">
        <v>4054</v>
      </c>
      <c r="F65" s="30">
        <f t="shared" si="0"/>
        <v>95.60927479033053</v>
      </c>
      <c r="G65" s="31">
        <f>C65*1000/C6</f>
        <v>11.292483876526017</v>
      </c>
      <c r="H65" s="32">
        <v>98</v>
      </c>
      <c r="I65" s="28">
        <f t="shared" si="1"/>
        <v>463</v>
      </c>
      <c r="J65" s="4">
        <v>79</v>
      </c>
      <c r="K65" s="4">
        <v>384</v>
      </c>
      <c r="L65" s="30">
        <f t="shared" si="2"/>
        <v>20.572916666666668</v>
      </c>
      <c r="M65" s="31">
        <f>I65*1000/C6</f>
        <v>0.6593215680745959</v>
      </c>
    </row>
    <row r="66" spans="2:13" ht="10.5" customHeight="1">
      <c r="B66" s="9">
        <v>49</v>
      </c>
      <c r="C66" s="28">
        <f t="shared" si="3"/>
        <v>7807</v>
      </c>
      <c r="D66" s="2">
        <v>3942</v>
      </c>
      <c r="E66" s="3">
        <v>3865</v>
      </c>
      <c r="F66" s="30">
        <f t="shared" si="0"/>
        <v>101.99223803363519</v>
      </c>
      <c r="G66" s="31">
        <f>C66*1000/C6</f>
        <v>11.117329334683305</v>
      </c>
      <c r="H66" s="32">
        <v>99</v>
      </c>
      <c r="I66" s="28">
        <f t="shared" si="1"/>
        <v>333</v>
      </c>
      <c r="J66" s="4">
        <v>53</v>
      </c>
      <c r="K66" s="4">
        <v>280</v>
      </c>
      <c r="L66" s="30">
        <f t="shared" si="2"/>
        <v>18.928571428571427</v>
      </c>
      <c r="M66" s="31">
        <f>I66*1000/C6</f>
        <v>0.4741988815741694</v>
      </c>
    </row>
    <row r="67" spans="3:13" ht="10.5" customHeight="1">
      <c r="C67" s="28"/>
      <c r="D67" s="29"/>
      <c r="E67" s="29"/>
      <c r="F67" s="31"/>
      <c r="G67" s="31"/>
      <c r="H67" s="32" t="s">
        <v>34</v>
      </c>
      <c r="I67" s="28">
        <f t="shared" si="1"/>
        <v>543</v>
      </c>
      <c r="J67" s="2">
        <v>57</v>
      </c>
      <c r="K67" s="3">
        <v>486</v>
      </c>
      <c r="L67" s="31">
        <f t="shared" si="2"/>
        <v>11.728395061728396</v>
      </c>
      <c r="M67" s="31">
        <f>I67*1000/C6</f>
        <v>0.7732432213056276</v>
      </c>
    </row>
    <row r="68" spans="3:13" ht="10.5" customHeight="1" thickBot="1">
      <c r="C68" s="28"/>
      <c r="D68" s="29"/>
      <c r="E68" s="29"/>
      <c r="F68" s="31"/>
      <c r="G68" s="31"/>
      <c r="H68" s="33" t="s">
        <v>27</v>
      </c>
      <c r="I68" s="28">
        <f t="shared" si="1"/>
        <v>3628</v>
      </c>
      <c r="J68" s="5">
        <v>2184</v>
      </c>
      <c r="K68" s="6">
        <v>1444</v>
      </c>
      <c r="L68" s="31">
        <f t="shared" si="2"/>
        <v>151.24653739612188</v>
      </c>
      <c r="M68" s="31">
        <f>I68*1000/C6</f>
        <v>5.166346974027287</v>
      </c>
    </row>
    <row r="69" spans="2:13" ht="10.5" customHeight="1">
      <c r="B69" s="34" t="s">
        <v>28</v>
      </c>
      <c r="C69" s="35"/>
      <c r="D69" s="35"/>
      <c r="E69" s="35"/>
      <c r="F69" s="35"/>
      <c r="G69" s="35"/>
      <c r="H69" s="36"/>
      <c r="I69" s="35"/>
      <c r="J69" s="35"/>
      <c r="K69" s="35"/>
      <c r="L69" s="35"/>
      <c r="M69" s="35"/>
    </row>
    <row r="70" ht="10.5" customHeight="1">
      <c r="B70" s="7" t="s">
        <v>12</v>
      </c>
    </row>
  </sheetData>
  <sheetProtection/>
  <mergeCells count="1">
    <mergeCell ref="F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2015-08-28T05:38:46Z</cp:lastPrinted>
  <dcterms:modified xsi:type="dcterms:W3CDTF">2015-11-24T00:06:38Z</dcterms:modified>
  <cp:category/>
  <cp:version/>
  <cp:contentType/>
  <cp:contentStatus/>
</cp:coreProperties>
</file>