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65491" windowWidth="10095" windowHeight="8025" activeTab="0"/>
  </bookViews>
  <sheets>
    <sheet name="A" sheetId="1" r:id="rId1"/>
  </sheets>
  <definedNames>
    <definedName name="\A">'A'!#REF!</definedName>
    <definedName name="_xlnm.Print_Area" localSheetId="0">'A'!$A$1:$AB$42</definedName>
    <definedName name="_xlnm.Print_Titles" localSheetId="0">'A'!$3:$6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<sst xmlns="http://schemas.openxmlformats.org/spreadsheetml/2006/main" count="92" uniqueCount="60">
  <si>
    <t>　年次　</t>
  </si>
  <si>
    <t>島根県</t>
  </si>
  <si>
    <t>保健所</t>
  </si>
  <si>
    <t>市町村</t>
  </si>
  <si>
    <t>仁多郡</t>
  </si>
  <si>
    <t>邑智郡</t>
  </si>
  <si>
    <t>鹿足郡</t>
  </si>
  <si>
    <t>隠岐郡</t>
  </si>
  <si>
    <t>注 (1)資料：「人口動態統計」厚生労働省大臣官房統計情報部</t>
  </si>
  <si>
    <t>松江</t>
  </si>
  <si>
    <t>雲南</t>
  </si>
  <si>
    <t>出雲</t>
  </si>
  <si>
    <t>県央</t>
  </si>
  <si>
    <t>浜田</t>
  </si>
  <si>
    <t>益田</t>
  </si>
  <si>
    <t>隠岐</t>
  </si>
  <si>
    <t>松江市</t>
  </si>
  <si>
    <t>浜田市</t>
  </si>
  <si>
    <t>出雲市</t>
  </si>
  <si>
    <t>益田市</t>
  </si>
  <si>
    <t>大田市</t>
  </si>
  <si>
    <t>安来市</t>
  </si>
  <si>
    <t>江津市</t>
  </si>
  <si>
    <t>川本町</t>
  </si>
  <si>
    <t>津和野町</t>
  </si>
  <si>
    <t>海士町</t>
  </si>
  <si>
    <t>西ノ島町</t>
  </si>
  <si>
    <t>　出生数　</t>
  </si>
  <si>
    <t>総  数</t>
  </si>
  <si>
    <t>男</t>
  </si>
  <si>
    <t>女</t>
  </si>
  <si>
    <t>　（再掲）　</t>
  </si>
  <si>
    <t>　　2,500g未満　　</t>
  </si>
  <si>
    <t>　死亡数　</t>
  </si>
  <si>
    <t>（再</t>
  </si>
  <si>
    <t>新生児(生後28日未満)死亡数</t>
  </si>
  <si>
    <t>掲）</t>
  </si>
  <si>
    <t>　死産数　</t>
  </si>
  <si>
    <t>自  然</t>
  </si>
  <si>
    <t>人  工</t>
  </si>
  <si>
    <t>　周産期死亡数　</t>
  </si>
  <si>
    <t>妊娠満22週以後の死産</t>
  </si>
  <si>
    <t>早期新生児死亡</t>
  </si>
  <si>
    <t>婚　姻</t>
  </si>
  <si>
    <t>件　数</t>
  </si>
  <si>
    <t>離　婚</t>
  </si>
  <si>
    <t>雲南市</t>
  </si>
  <si>
    <t>美郷町</t>
  </si>
  <si>
    <t>邑南町</t>
  </si>
  <si>
    <t>隠岐の島町</t>
  </si>
  <si>
    <t>飯南町</t>
  </si>
  <si>
    <t>奥出雲町</t>
  </si>
  <si>
    <t>吉賀町</t>
  </si>
  <si>
    <t>知夫村</t>
  </si>
  <si>
    <t>第4表－１　人口動態総覧（実数）、保健所・市町村別</t>
  </si>
  <si>
    <t>　乳児(１歳未満) 死亡数　</t>
  </si>
  <si>
    <t>飯石郡</t>
  </si>
  <si>
    <t>自然増減</t>
  </si>
  <si>
    <t>-</t>
  </si>
  <si>
    <t>平成25年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</si>
</sst>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;;;"/>
    <numFmt numFmtId="178" formatCode="\-"/>
    <numFmt numFmtId="179" formatCode="#,##0_);[Red]\(#,##0\)"/>
    <numFmt numFmtId="180" formatCode="#,##0.000"/>
    <numFmt numFmtId="181" formatCode="#,##0.0000"/>
    <numFmt numFmtId="182" formatCode="#,##0.00000"/>
    <numFmt numFmtId="183" formatCode="#,##0.000000"/>
    <numFmt numFmtId="184" formatCode="#,##0.0000000"/>
    <numFmt numFmtId="185" formatCode="* #,##0\ ;* \-#,##0;&quot;-&quot;;@"/>
    <numFmt numFmtId="186" formatCode="* #,##0.0\ ;* \-#,##0.0\ ;&quot;-&quot;;@"/>
    <numFmt numFmtId="187" formatCode="* #,##0.0\ ;* \-#,##0.0\ ;&quot;- &quot;;@"/>
    <numFmt numFmtId="188" formatCode="* #,##0.00\ ;* \-#,##0.00\ ;&quot;- &quot;;@"/>
    <numFmt numFmtId="189" formatCode="0.00_ "/>
    <numFmt numFmtId="190" formatCode="0.000_ "/>
    <numFmt numFmtId="191" formatCode="0.0000_ "/>
    <numFmt numFmtId="192" formatCode="0.00000_ "/>
    <numFmt numFmtId="193" formatCode="_ * #,##0.0_ ;_ * \-#,##0.0_ ;_ * &quot;-&quot;?_ ;_ @_ "/>
    <numFmt numFmtId="194" formatCode="###,###,###,##0;&quot;-&quot;##,###,###,##0"/>
    <numFmt numFmtId="195" formatCode="#,##0_ "/>
    <numFmt numFmtId="196" formatCode="#,##0;&quot;▲ &quot;#,##0"/>
    <numFmt numFmtId="197" formatCode="#,##0.00;&quot;▲ &quot;#,##0.00"/>
    <numFmt numFmtId="198" formatCode="[$-411]ggge&quot;年&quot;m&quot;月&quot;d&quot;日&quot;;@"/>
  </numFmts>
  <fonts count="49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4"/>
      <name val="ＭＳ 明朝"/>
      <family val="1"/>
    </font>
    <font>
      <sz val="6"/>
      <name val="ＭＳ Ｐゴシック"/>
      <family val="3"/>
    </font>
    <font>
      <sz val="11"/>
      <name val="ＭＳ Ｐゴシック"/>
      <family val="3"/>
    </font>
    <font>
      <sz val="10"/>
      <color indexed="8"/>
      <name val="ＭＳ ゴシック"/>
      <family val="3"/>
    </font>
    <font>
      <sz val="10"/>
      <name val="ＭＳ 明朝"/>
      <family val="1"/>
    </font>
    <font>
      <sz val="10"/>
      <color indexed="10"/>
      <name val="ＭＳ 明朝"/>
      <family val="1"/>
    </font>
    <font>
      <sz val="10"/>
      <color indexed="8"/>
      <name val="ＭＳ 明朝"/>
      <family val="1"/>
    </font>
    <font>
      <sz val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6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6" fillId="0" borderId="0" applyFont="0" applyFill="0" applyBorder="0" applyAlignment="0" applyProtection="0"/>
    <xf numFmtId="8" fontId="6" fillId="0" borderId="0" applyFont="0" applyFill="0" applyBorder="0" applyAlignment="0" applyProtection="0"/>
    <xf numFmtId="0" fontId="47" fillId="31" borderId="4" applyNumberFormat="0" applyAlignment="0" applyProtection="0"/>
    <xf numFmtId="0" fontId="6" fillId="0" borderId="0">
      <alignment vertical="center"/>
      <protection/>
    </xf>
    <xf numFmtId="0" fontId="6" fillId="0" borderId="0">
      <alignment/>
      <protection/>
    </xf>
    <xf numFmtId="0" fontId="48" fillId="32" borderId="0" applyNumberFormat="0" applyBorder="0" applyAlignment="0" applyProtection="0"/>
  </cellStyleXfs>
  <cellXfs count="74">
    <xf numFmtId="0" fontId="0" fillId="0" borderId="0" xfId="0" applyAlignment="1">
      <alignment/>
    </xf>
    <xf numFmtId="3" fontId="8" fillId="33" borderId="0" xfId="0" applyNumberFormat="1" applyFont="1" applyFill="1" applyAlignment="1">
      <alignment/>
    </xf>
    <xf numFmtId="3" fontId="9" fillId="33" borderId="0" xfId="0" applyNumberFormat="1" applyFont="1" applyFill="1" applyAlignment="1">
      <alignment/>
    </xf>
    <xf numFmtId="3" fontId="10" fillId="33" borderId="0" xfId="0" applyNumberFormat="1" applyFont="1" applyFill="1" applyAlignment="1">
      <alignment/>
    </xf>
    <xf numFmtId="1" fontId="8" fillId="33" borderId="0" xfId="0" applyNumberFormat="1" applyFont="1" applyFill="1" applyAlignment="1">
      <alignment/>
    </xf>
    <xf numFmtId="3" fontId="8" fillId="33" borderId="0" xfId="0" applyNumberFormat="1" applyFont="1" applyFill="1" applyAlignment="1">
      <alignment horizontal="center" vertical="center"/>
    </xf>
    <xf numFmtId="3" fontId="8" fillId="33" borderId="0" xfId="0" applyNumberFormat="1" applyFont="1" applyFill="1" applyAlignment="1">
      <alignment vertical="center"/>
    </xf>
    <xf numFmtId="3" fontId="8" fillId="33" borderId="10" xfId="0" applyNumberFormat="1" applyFont="1" applyFill="1" applyBorder="1" applyAlignment="1">
      <alignment vertical="center"/>
    </xf>
    <xf numFmtId="3" fontId="8" fillId="33" borderId="11" xfId="0" applyNumberFormat="1" applyFont="1" applyFill="1" applyBorder="1" applyAlignment="1">
      <alignment vertical="center"/>
    </xf>
    <xf numFmtId="3" fontId="8" fillId="33" borderId="12" xfId="0" applyNumberFormat="1" applyFont="1" applyFill="1" applyBorder="1" applyAlignment="1">
      <alignment horizontal="centerContinuous" vertical="center"/>
    </xf>
    <xf numFmtId="3" fontId="9" fillId="33" borderId="11" xfId="0" applyNumberFormat="1" applyFont="1" applyFill="1" applyBorder="1" applyAlignment="1">
      <alignment horizontal="centerContinuous" vertical="center"/>
    </xf>
    <xf numFmtId="3" fontId="8" fillId="33" borderId="12" xfId="0" applyNumberFormat="1" applyFont="1" applyFill="1" applyBorder="1" applyAlignment="1">
      <alignment vertical="center"/>
    </xf>
    <xf numFmtId="3" fontId="10" fillId="33" borderId="11" xfId="0" applyNumberFormat="1" applyFont="1" applyFill="1" applyBorder="1" applyAlignment="1">
      <alignment vertical="center"/>
    </xf>
    <xf numFmtId="3" fontId="8" fillId="33" borderId="12" xfId="0" applyNumberFormat="1" applyFont="1" applyFill="1" applyBorder="1" applyAlignment="1">
      <alignment horizontal="justify" vertical="center"/>
    </xf>
    <xf numFmtId="3" fontId="10" fillId="33" borderId="11" xfId="0" applyNumberFormat="1" applyFont="1" applyFill="1" applyBorder="1" applyAlignment="1">
      <alignment horizontal="justify" vertical="center"/>
    </xf>
    <xf numFmtId="3" fontId="8" fillId="33" borderId="11" xfId="0" applyNumberFormat="1" applyFont="1" applyFill="1" applyBorder="1" applyAlignment="1">
      <alignment horizontal="justify" vertical="center"/>
    </xf>
    <xf numFmtId="3" fontId="8" fillId="33" borderId="11" xfId="0" applyNumberFormat="1" applyFont="1" applyFill="1" applyBorder="1" applyAlignment="1">
      <alignment horizontal="centerContinuous" vertical="center"/>
    </xf>
    <xf numFmtId="1" fontId="8" fillId="33" borderId="12" xfId="0" applyNumberFormat="1" applyFont="1" applyFill="1" applyBorder="1" applyAlignment="1">
      <alignment horizontal="centerContinuous" vertical="center"/>
    </xf>
    <xf numFmtId="1" fontId="8" fillId="33" borderId="11" xfId="0" applyNumberFormat="1" applyFont="1" applyFill="1" applyBorder="1" applyAlignment="1">
      <alignment horizontal="centerContinuous" vertical="center"/>
    </xf>
    <xf numFmtId="3" fontId="8" fillId="33" borderId="12" xfId="0" applyNumberFormat="1" applyFont="1" applyFill="1" applyBorder="1" applyAlignment="1">
      <alignment horizontal="center" vertical="center"/>
    </xf>
    <xf numFmtId="3" fontId="8" fillId="33" borderId="13" xfId="0" applyNumberFormat="1" applyFont="1" applyFill="1" applyBorder="1" applyAlignment="1">
      <alignment horizontal="centerContinuous" vertical="top"/>
    </xf>
    <xf numFmtId="3" fontId="8" fillId="33" borderId="14" xfId="0" applyNumberFormat="1" applyFont="1" applyFill="1" applyBorder="1" applyAlignment="1">
      <alignment horizontal="centerContinuous" vertical="center"/>
    </xf>
    <xf numFmtId="3" fontId="9" fillId="33" borderId="15" xfId="0" applyNumberFormat="1" applyFont="1" applyFill="1" applyBorder="1" applyAlignment="1">
      <alignment horizontal="centerContinuous" vertical="center"/>
    </xf>
    <xf numFmtId="3" fontId="8" fillId="33" borderId="16" xfId="0" applyNumberFormat="1" applyFont="1" applyFill="1" applyBorder="1" applyAlignment="1">
      <alignment horizontal="centerContinuous" vertical="top"/>
    </xf>
    <xf numFmtId="3" fontId="8" fillId="33" borderId="16" xfId="0" applyNumberFormat="1" applyFont="1" applyFill="1" applyBorder="1" applyAlignment="1">
      <alignment horizontal="center" vertical="center"/>
    </xf>
    <xf numFmtId="1" fontId="8" fillId="33" borderId="16" xfId="0" applyNumberFormat="1" applyFont="1" applyFill="1" applyBorder="1" applyAlignment="1">
      <alignment horizontal="centerContinuous" vertical="top"/>
    </xf>
    <xf numFmtId="3" fontId="8" fillId="33" borderId="16" xfId="0" applyNumberFormat="1" applyFont="1" applyFill="1" applyBorder="1" applyAlignment="1">
      <alignment horizontal="center" vertical="top"/>
    </xf>
    <xf numFmtId="3" fontId="8" fillId="33" borderId="17" xfId="0" applyNumberFormat="1" applyFont="1" applyFill="1" applyBorder="1" applyAlignment="1">
      <alignment horizontal="center" vertical="center"/>
    </xf>
    <xf numFmtId="3" fontId="8" fillId="33" borderId="18" xfId="0" applyNumberFormat="1" applyFont="1" applyFill="1" applyBorder="1" applyAlignment="1">
      <alignment horizontal="center" vertical="center"/>
    </xf>
    <xf numFmtId="3" fontId="10" fillId="33" borderId="18" xfId="0" applyNumberFormat="1" applyFont="1" applyFill="1" applyBorder="1" applyAlignment="1">
      <alignment horizontal="center" vertical="center"/>
    </xf>
    <xf numFmtId="3" fontId="10" fillId="33" borderId="19" xfId="0" applyNumberFormat="1" applyFont="1" applyFill="1" applyBorder="1" applyAlignment="1">
      <alignment horizontal="center" vertical="center"/>
    </xf>
    <xf numFmtId="3" fontId="8" fillId="33" borderId="20" xfId="0" applyNumberFormat="1" applyFont="1" applyFill="1" applyBorder="1" applyAlignment="1">
      <alignment horizontal="center" vertical="center"/>
    </xf>
    <xf numFmtId="1" fontId="8" fillId="33" borderId="18" xfId="0" applyNumberFormat="1" applyFont="1" applyFill="1" applyBorder="1" applyAlignment="1">
      <alignment horizontal="center" vertical="center"/>
    </xf>
    <xf numFmtId="1" fontId="8" fillId="33" borderId="18" xfId="0" applyNumberFormat="1" applyFont="1" applyFill="1" applyBorder="1" applyAlignment="1">
      <alignment horizontal="center" vertical="center" wrapText="1"/>
    </xf>
    <xf numFmtId="3" fontId="8" fillId="33" borderId="11" xfId="0" applyNumberFormat="1" applyFont="1" applyFill="1" applyBorder="1" applyAlignment="1">
      <alignment/>
    </xf>
    <xf numFmtId="41" fontId="8" fillId="33" borderId="12" xfId="0" applyNumberFormat="1" applyFont="1" applyFill="1" applyBorder="1" applyAlignment="1">
      <alignment horizontal="right"/>
    </xf>
    <xf numFmtId="41" fontId="10" fillId="33" borderId="12" xfId="0" applyNumberFormat="1" applyFont="1" applyFill="1" applyBorder="1" applyAlignment="1">
      <alignment horizontal="right"/>
    </xf>
    <xf numFmtId="41" fontId="8" fillId="33" borderId="21" xfId="0" applyNumberFormat="1" applyFont="1" applyFill="1" applyBorder="1" applyAlignment="1">
      <alignment horizontal="right"/>
    </xf>
    <xf numFmtId="41" fontId="8" fillId="33" borderId="16" xfId="0" applyNumberFormat="1" applyFont="1" applyFill="1" applyBorder="1" applyAlignment="1">
      <alignment horizontal="right"/>
    </xf>
    <xf numFmtId="41" fontId="10" fillId="33" borderId="16" xfId="0" applyNumberFormat="1" applyFont="1" applyFill="1" applyBorder="1" applyAlignment="1">
      <alignment horizontal="right"/>
    </xf>
    <xf numFmtId="41" fontId="8" fillId="33" borderId="22" xfId="0" applyNumberFormat="1" applyFont="1" applyFill="1" applyBorder="1" applyAlignment="1">
      <alignment horizontal="right"/>
    </xf>
    <xf numFmtId="41" fontId="9" fillId="33" borderId="16" xfId="0" applyNumberFormat="1" applyFont="1" applyFill="1" applyBorder="1" applyAlignment="1">
      <alignment horizontal="right"/>
    </xf>
    <xf numFmtId="49" fontId="7" fillId="33" borderId="0" xfId="61" applyNumberFormat="1" applyFont="1" applyFill="1" applyBorder="1" applyAlignment="1">
      <alignment vertical="center"/>
      <protection/>
    </xf>
    <xf numFmtId="194" fontId="7" fillId="33" borderId="0" xfId="61" applyNumberFormat="1" applyFont="1" applyFill="1" applyBorder="1" applyAlignment="1" quotePrefix="1">
      <alignment horizontal="right" vertical="top"/>
      <protection/>
    </xf>
    <xf numFmtId="3" fontId="8" fillId="33" borderId="0" xfId="0" applyNumberFormat="1" applyFont="1" applyFill="1" applyBorder="1" applyAlignment="1">
      <alignment/>
    </xf>
    <xf numFmtId="41" fontId="8" fillId="33" borderId="23" xfId="0" applyNumberFormat="1" applyFont="1" applyFill="1" applyBorder="1" applyAlignment="1">
      <alignment horizontal="right"/>
    </xf>
    <xf numFmtId="0" fontId="8" fillId="33" borderId="11" xfId="0" applyNumberFormat="1" applyFont="1" applyFill="1" applyBorder="1" applyAlignment="1">
      <alignment/>
    </xf>
    <xf numFmtId="0" fontId="9" fillId="33" borderId="11" xfId="0" applyNumberFormat="1" applyFont="1" applyFill="1" applyBorder="1" applyAlignment="1">
      <alignment/>
    </xf>
    <xf numFmtId="3" fontId="10" fillId="33" borderId="11" xfId="0" applyNumberFormat="1" applyFont="1" applyFill="1" applyBorder="1" applyAlignment="1">
      <alignment/>
    </xf>
    <xf numFmtId="1" fontId="8" fillId="33" borderId="11" xfId="0" applyNumberFormat="1" applyFont="1" applyFill="1" applyBorder="1" applyAlignment="1">
      <alignment/>
    </xf>
    <xf numFmtId="3" fontId="8" fillId="33" borderId="0" xfId="0" applyNumberFormat="1" applyFont="1" applyFill="1" applyAlignment="1">
      <alignment wrapText="1"/>
    </xf>
    <xf numFmtId="0" fontId="11" fillId="33" borderId="0" xfId="0" applyFont="1" applyFill="1" applyAlignment="1">
      <alignment wrapText="1"/>
    </xf>
    <xf numFmtId="0" fontId="12" fillId="33" borderId="0" xfId="0" applyFont="1" applyFill="1" applyAlignment="1">
      <alignment wrapText="1"/>
    </xf>
    <xf numFmtId="0" fontId="13" fillId="33" borderId="0" xfId="0" applyFont="1" applyFill="1" applyAlignment="1">
      <alignment wrapText="1"/>
    </xf>
    <xf numFmtId="3" fontId="8" fillId="33" borderId="0" xfId="0" applyNumberFormat="1" applyFont="1" applyFill="1" applyAlignment="1">
      <alignment/>
    </xf>
    <xf numFmtId="3" fontId="8" fillId="33" borderId="0" xfId="0" applyNumberFormat="1" applyFont="1" applyFill="1" applyBorder="1" applyAlignment="1">
      <alignment horizontal="centerContinuous" vertical="top"/>
    </xf>
    <xf numFmtId="3" fontId="10" fillId="33" borderId="0" xfId="0" applyNumberFormat="1" applyFont="1" applyFill="1" applyBorder="1" applyAlignment="1">
      <alignment horizontal="centerContinuous" vertical="top"/>
    </xf>
    <xf numFmtId="1" fontId="8" fillId="33" borderId="0" xfId="0" applyNumberFormat="1" applyFont="1" applyFill="1" applyBorder="1" applyAlignment="1">
      <alignment horizontal="centerContinuous" vertical="top"/>
    </xf>
    <xf numFmtId="3" fontId="8" fillId="33" borderId="11" xfId="0" applyNumberFormat="1" applyFont="1" applyFill="1" applyBorder="1" applyAlignment="1">
      <alignment horizontal="left"/>
    </xf>
    <xf numFmtId="3" fontId="8" fillId="33" borderId="0" xfId="0" applyNumberFormat="1" applyFont="1" applyFill="1" applyBorder="1" applyAlignment="1">
      <alignment horizontal="left"/>
    </xf>
    <xf numFmtId="3" fontId="8" fillId="33" borderId="0" xfId="0" applyNumberFormat="1" applyFont="1" applyFill="1" applyAlignment="1">
      <alignment wrapText="1"/>
    </xf>
    <xf numFmtId="0" fontId="11" fillId="33" borderId="0" xfId="0" applyFont="1" applyFill="1" applyAlignment="1">
      <alignment wrapText="1"/>
    </xf>
    <xf numFmtId="3" fontId="14" fillId="33" borderId="24" xfId="0" applyNumberFormat="1" applyFont="1" applyFill="1" applyBorder="1" applyAlignment="1">
      <alignment horizontal="center" vertical="center"/>
    </xf>
    <xf numFmtId="3" fontId="14" fillId="33" borderId="25" xfId="0" applyNumberFormat="1" applyFont="1" applyFill="1" applyBorder="1" applyAlignment="1">
      <alignment horizontal="center" vertical="center"/>
    </xf>
    <xf numFmtId="3" fontId="14" fillId="33" borderId="26" xfId="0" applyNumberFormat="1" applyFont="1" applyFill="1" applyBorder="1" applyAlignment="1">
      <alignment horizontal="center" vertical="center"/>
    </xf>
    <xf numFmtId="3" fontId="8" fillId="33" borderId="11" xfId="0" applyNumberFormat="1" applyFont="1" applyFill="1" applyBorder="1" applyAlignment="1">
      <alignment horizontal="center" vertical="center"/>
    </xf>
    <xf numFmtId="3" fontId="8" fillId="33" borderId="27" xfId="0" applyNumberFormat="1" applyFont="1" applyFill="1" applyBorder="1" applyAlignment="1">
      <alignment horizontal="center" vertical="center"/>
    </xf>
    <xf numFmtId="3" fontId="8" fillId="33" borderId="0" xfId="0" applyNumberFormat="1" applyFont="1" applyFill="1" applyBorder="1" applyAlignment="1">
      <alignment horizontal="center" vertical="center"/>
    </xf>
    <xf numFmtId="3" fontId="8" fillId="33" borderId="28" xfId="0" applyNumberFormat="1" applyFont="1" applyFill="1" applyBorder="1" applyAlignment="1">
      <alignment horizontal="center" vertical="center"/>
    </xf>
    <xf numFmtId="3" fontId="8" fillId="33" borderId="29" xfId="0" applyNumberFormat="1" applyFont="1" applyFill="1" applyBorder="1" applyAlignment="1">
      <alignment horizontal="center" vertical="center"/>
    </xf>
    <xf numFmtId="3" fontId="8" fillId="33" borderId="30" xfId="0" applyNumberFormat="1" applyFont="1" applyFill="1" applyBorder="1" applyAlignment="1">
      <alignment horizontal="center" vertical="center"/>
    </xf>
    <xf numFmtId="3" fontId="14" fillId="33" borderId="31" xfId="0" applyNumberFormat="1" applyFont="1" applyFill="1" applyBorder="1" applyAlignment="1">
      <alignment horizontal="center" vertical="center" shrinkToFit="1"/>
    </xf>
    <xf numFmtId="3" fontId="14" fillId="33" borderId="25" xfId="0" applyNumberFormat="1" applyFont="1" applyFill="1" applyBorder="1" applyAlignment="1">
      <alignment horizontal="center" vertical="center" shrinkToFit="1"/>
    </xf>
    <xf numFmtId="3" fontId="14" fillId="33" borderId="32" xfId="0" applyNumberFormat="1" applyFont="1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JB16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E45"/>
  <sheetViews>
    <sheetView tabSelected="1" view="pageBreakPreview" zoomScaleNormal="75" zoomScaleSheetLayoutView="100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H46" sqref="AH46"/>
    </sheetView>
  </sheetViews>
  <sheetFormatPr defaultColWidth="8.88671875" defaultRowHeight="15"/>
  <cols>
    <col min="1" max="1" width="1.1171875" style="1" customWidth="1"/>
    <col min="2" max="2" width="1.77734375" style="1" customWidth="1"/>
    <col min="3" max="3" width="5.4453125" style="1" customWidth="1"/>
    <col min="4" max="4" width="2.4453125" style="1" customWidth="1"/>
    <col min="5" max="8" width="5.99609375" style="1" customWidth="1"/>
    <col min="9" max="10" width="5.99609375" style="2" customWidth="1"/>
    <col min="11" max="11" width="5.99609375" style="1" customWidth="1"/>
    <col min="12" max="13" width="5.99609375" style="3" customWidth="1"/>
    <col min="14" max="14" width="4.99609375" style="1" customWidth="1"/>
    <col min="15" max="16" width="4.99609375" style="3" customWidth="1"/>
    <col min="17" max="17" width="4.99609375" style="54" customWidth="1"/>
    <col min="18" max="19" width="4.99609375" style="3" customWidth="1"/>
    <col min="20" max="28" width="6.88671875" style="1" customWidth="1"/>
    <col min="29" max="30" width="1.77734375" style="1" customWidth="1"/>
    <col min="31" max="31" width="3.88671875" style="1" customWidth="1"/>
    <col min="32" max="32" width="10.6640625" style="1" customWidth="1"/>
    <col min="33" max="33" width="2.6640625" style="1" customWidth="1"/>
    <col min="34" max="34" width="9.10546875" style="1" bestFit="1" customWidth="1"/>
    <col min="35" max="35" width="8.3359375" style="1" customWidth="1"/>
    <col min="36" max="39" width="7.99609375" style="1" customWidth="1"/>
    <col min="40" max="42" width="5.21484375" style="1" bestFit="1" customWidth="1"/>
    <col min="43" max="45" width="7.5546875" style="1" bestFit="1" customWidth="1"/>
    <col min="46" max="47" width="9.10546875" style="1" bestFit="1" customWidth="1"/>
    <col min="48" max="48" width="3.99609375" style="1" customWidth="1"/>
    <col min="49" max="49" width="12.88671875" style="1" customWidth="1"/>
    <col min="50" max="50" width="10.6640625" style="1" customWidth="1"/>
    <col min="51" max="16384" width="8.88671875" style="1" customWidth="1"/>
  </cols>
  <sheetData>
    <row r="1" spans="2:26" ht="12">
      <c r="B1" s="1" t="s">
        <v>54</v>
      </c>
      <c r="Q1" s="1"/>
      <c r="X1" s="4"/>
      <c r="Y1" s="4"/>
      <c r="Z1" s="4"/>
    </row>
    <row r="2" spans="12:26" ht="12">
      <c r="L2" s="1"/>
      <c r="M2" s="1"/>
      <c r="O2" s="1"/>
      <c r="P2" s="1"/>
      <c r="Q2" s="1"/>
      <c r="R2" s="1"/>
      <c r="S2" s="1"/>
      <c r="X2" s="4"/>
      <c r="Y2" s="4"/>
      <c r="Z2" s="4"/>
    </row>
    <row r="3" spans="17:29" ht="12.75" thickBot="1">
      <c r="Q3" s="1"/>
      <c r="X3" s="4"/>
      <c r="Y3" s="4"/>
      <c r="Z3" s="4"/>
      <c r="AB3" s="5" t="s">
        <v>59</v>
      </c>
      <c r="AC3" s="6"/>
    </row>
    <row r="4" spans="2:29" ht="16.5" customHeight="1">
      <c r="B4" s="65" t="s">
        <v>0</v>
      </c>
      <c r="C4" s="65"/>
      <c r="D4" s="66"/>
      <c r="E4" s="7"/>
      <c r="F4" s="8"/>
      <c r="G4" s="8"/>
      <c r="H4" s="9" t="s">
        <v>31</v>
      </c>
      <c r="I4" s="10"/>
      <c r="J4" s="10"/>
      <c r="K4" s="11"/>
      <c r="L4" s="12"/>
      <c r="M4" s="12"/>
      <c r="N4" s="13"/>
      <c r="O4" s="14" t="s">
        <v>34</v>
      </c>
      <c r="P4" s="14"/>
      <c r="Q4" s="15"/>
      <c r="R4" s="14" t="s">
        <v>36</v>
      </c>
      <c r="S4" s="14"/>
      <c r="T4" s="11"/>
      <c r="U4" s="9"/>
      <c r="V4" s="16"/>
      <c r="W4" s="16"/>
      <c r="X4" s="17"/>
      <c r="Y4" s="18"/>
      <c r="Z4" s="18"/>
      <c r="AA4" s="19"/>
      <c r="AB4" s="19"/>
      <c r="AC4" s="44"/>
    </row>
    <row r="5" spans="2:29" ht="15.75" customHeight="1">
      <c r="B5" s="67"/>
      <c r="C5" s="67"/>
      <c r="D5" s="68"/>
      <c r="E5" s="20" t="s">
        <v>27</v>
      </c>
      <c r="F5" s="55"/>
      <c r="G5" s="55"/>
      <c r="H5" s="21" t="s">
        <v>32</v>
      </c>
      <c r="I5" s="22"/>
      <c r="J5" s="22"/>
      <c r="K5" s="23" t="s">
        <v>33</v>
      </c>
      <c r="L5" s="56"/>
      <c r="M5" s="56"/>
      <c r="N5" s="62" t="s">
        <v>55</v>
      </c>
      <c r="O5" s="63"/>
      <c r="P5" s="64"/>
      <c r="Q5" s="71" t="s">
        <v>35</v>
      </c>
      <c r="R5" s="72"/>
      <c r="S5" s="73"/>
      <c r="T5" s="24" t="s">
        <v>57</v>
      </c>
      <c r="U5" s="23" t="s">
        <v>37</v>
      </c>
      <c r="V5" s="55"/>
      <c r="W5" s="55"/>
      <c r="X5" s="25" t="s">
        <v>40</v>
      </c>
      <c r="Y5" s="57"/>
      <c r="Z5" s="57"/>
      <c r="AA5" s="26" t="s">
        <v>43</v>
      </c>
      <c r="AB5" s="26" t="s">
        <v>45</v>
      </c>
      <c r="AC5" s="44"/>
    </row>
    <row r="6" spans="2:29" ht="42" customHeight="1" thickBot="1">
      <c r="B6" s="69"/>
      <c r="C6" s="69"/>
      <c r="D6" s="70"/>
      <c r="E6" s="27" t="s">
        <v>28</v>
      </c>
      <c r="F6" s="28" t="s">
        <v>29</v>
      </c>
      <c r="G6" s="28" t="s">
        <v>30</v>
      </c>
      <c r="H6" s="28" t="s">
        <v>28</v>
      </c>
      <c r="I6" s="29" t="s">
        <v>29</v>
      </c>
      <c r="J6" s="29" t="s">
        <v>30</v>
      </c>
      <c r="K6" s="28" t="s">
        <v>28</v>
      </c>
      <c r="L6" s="29" t="s">
        <v>29</v>
      </c>
      <c r="M6" s="29" t="s">
        <v>30</v>
      </c>
      <c r="N6" s="28" t="s">
        <v>28</v>
      </c>
      <c r="O6" s="30" t="s">
        <v>29</v>
      </c>
      <c r="P6" s="29" t="s">
        <v>30</v>
      </c>
      <c r="Q6" s="27" t="s">
        <v>28</v>
      </c>
      <c r="R6" s="29" t="s">
        <v>29</v>
      </c>
      <c r="S6" s="29" t="s">
        <v>30</v>
      </c>
      <c r="T6" s="31"/>
      <c r="U6" s="28" t="s">
        <v>28</v>
      </c>
      <c r="V6" s="28" t="s">
        <v>38</v>
      </c>
      <c r="W6" s="28" t="s">
        <v>39</v>
      </c>
      <c r="X6" s="32" t="s">
        <v>28</v>
      </c>
      <c r="Y6" s="33" t="s">
        <v>41</v>
      </c>
      <c r="Z6" s="33" t="s">
        <v>42</v>
      </c>
      <c r="AA6" s="31" t="s">
        <v>44</v>
      </c>
      <c r="AB6" s="31" t="s">
        <v>44</v>
      </c>
      <c r="AC6" s="44"/>
    </row>
    <row r="7" spans="2:29" ht="20.25" customHeight="1">
      <c r="B7" s="58" t="s">
        <v>1</v>
      </c>
      <c r="C7" s="34"/>
      <c r="D7" s="34"/>
      <c r="E7" s="35">
        <v>5534</v>
      </c>
      <c r="F7" s="36">
        <v>2804</v>
      </c>
      <c r="G7" s="36">
        <f>SUM(G9:G15)</f>
        <v>2730</v>
      </c>
      <c r="H7" s="35">
        <f>SUM(I7:J7)</f>
        <v>537</v>
      </c>
      <c r="I7" s="36">
        <f>SUM(I9:I15)</f>
        <v>250</v>
      </c>
      <c r="J7" s="36">
        <f>SUM(J9:J15)</f>
        <v>287</v>
      </c>
      <c r="K7" s="35">
        <v>9572</v>
      </c>
      <c r="L7" s="36">
        <v>4713</v>
      </c>
      <c r="M7" s="36">
        <v>4859</v>
      </c>
      <c r="N7" s="35">
        <v>13</v>
      </c>
      <c r="O7" s="36">
        <f>SUM(O9:O15)</f>
        <v>7</v>
      </c>
      <c r="P7" s="36">
        <f>SUM(P9:P15)</f>
        <v>6</v>
      </c>
      <c r="Q7" s="35">
        <f>SUM(R7:S7)</f>
        <v>6</v>
      </c>
      <c r="R7" s="36">
        <v>4</v>
      </c>
      <c r="S7" s="36">
        <f>SUM(S9:S15)</f>
        <v>2</v>
      </c>
      <c r="T7" s="37">
        <v>-4038</v>
      </c>
      <c r="U7" s="35">
        <f>SUM(V7:W7)</f>
        <v>131</v>
      </c>
      <c r="V7" s="35">
        <v>54</v>
      </c>
      <c r="W7" s="35">
        <v>77</v>
      </c>
      <c r="X7" s="35">
        <v>20</v>
      </c>
      <c r="Y7" s="35">
        <v>16</v>
      </c>
      <c r="Z7" s="35">
        <v>4</v>
      </c>
      <c r="AA7" s="35">
        <v>2992</v>
      </c>
      <c r="AB7" s="35">
        <v>1045</v>
      </c>
      <c r="AC7" s="44"/>
    </row>
    <row r="8" spans="2:29" ht="20.25" customHeight="1">
      <c r="B8" s="59" t="s">
        <v>2</v>
      </c>
      <c r="C8" s="44"/>
      <c r="D8" s="44"/>
      <c r="E8" s="38"/>
      <c r="F8" s="39"/>
      <c r="G8" s="39"/>
      <c r="H8" s="38"/>
      <c r="I8" s="39"/>
      <c r="J8" s="39"/>
      <c r="K8" s="38"/>
      <c r="L8" s="39"/>
      <c r="M8" s="39"/>
      <c r="N8" s="38"/>
      <c r="O8" s="39"/>
      <c r="P8" s="39"/>
      <c r="Q8" s="38"/>
      <c r="R8" s="39"/>
      <c r="S8" s="39"/>
      <c r="T8" s="40"/>
      <c r="U8" s="38"/>
      <c r="V8" s="38"/>
      <c r="W8" s="38"/>
      <c r="X8" s="38"/>
      <c r="Y8" s="38"/>
      <c r="Z8" s="38"/>
      <c r="AA8" s="38"/>
      <c r="AB8" s="38"/>
      <c r="AC8" s="44"/>
    </row>
    <row r="9" spans="2:29" ht="15" customHeight="1">
      <c r="B9" s="59"/>
      <c r="C9" s="44" t="s">
        <v>9</v>
      </c>
      <c r="D9" s="44"/>
      <c r="E9" s="38">
        <v>2053</v>
      </c>
      <c r="F9" s="39">
        <v>1022</v>
      </c>
      <c r="G9" s="39">
        <v>1031</v>
      </c>
      <c r="H9" s="38">
        <f>SUM(I9:J9)</f>
        <v>175</v>
      </c>
      <c r="I9" s="39">
        <f>I17+I22</f>
        <v>77</v>
      </c>
      <c r="J9" s="39">
        <f aca="true" t="shared" si="0" ref="J9:S9">J17+J22</f>
        <v>98</v>
      </c>
      <c r="K9" s="39">
        <v>2877</v>
      </c>
      <c r="L9" s="39">
        <v>1395</v>
      </c>
      <c r="M9" s="39">
        <v>1482</v>
      </c>
      <c r="N9" s="39">
        <f>N17+N22</f>
        <v>5</v>
      </c>
      <c r="O9" s="39">
        <f t="shared" si="0"/>
        <v>2</v>
      </c>
      <c r="P9" s="39">
        <f t="shared" si="0"/>
        <v>3</v>
      </c>
      <c r="Q9" s="39">
        <f t="shared" si="0"/>
        <v>2</v>
      </c>
      <c r="R9" s="39">
        <v>1</v>
      </c>
      <c r="S9" s="39">
        <f t="shared" si="0"/>
        <v>1</v>
      </c>
      <c r="T9" s="39">
        <v>-824</v>
      </c>
      <c r="U9" s="39">
        <v>60</v>
      </c>
      <c r="V9" s="39">
        <v>22</v>
      </c>
      <c r="W9" s="39">
        <v>38</v>
      </c>
      <c r="X9" s="39">
        <v>7</v>
      </c>
      <c r="Y9" s="39">
        <v>6</v>
      </c>
      <c r="Z9" s="39">
        <v>1</v>
      </c>
      <c r="AA9" s="39">
        <f>AA17+AA22</f>
        <v>1161</v>
      </c>
      <c r="AB9" s="39">
        <f>AB17+AB22</f>
        <v>356</v>
      </c>
      <c r="AC9" s="44"/>
    </row>
    <row r="10" spans="2:29" ht="15" customHeight="1">
      <c r="B10" s="59"/>
      <c r="C10" s="44" t="s">
        <v>10</v>
      </c>
      <c r="D10" s="44"/>
      <c r="E10" s="38">
        <v>373</v>
      </c>
      <c r="F10" s="39">
        <v>198</v>
      </c>
      <c r="G10" s="39">
        <v>175</v>
      </c>
      <c r="H10" s="38">
        <f aca="true" t="shared" si="1" ref="H10:H15">SUM(I10:J10)</f>
        <v>35</v>
      </c>
      <c r="I10" s="39">
        <f>I26+I28+I24</f>
        <v>21</v>
      </c>
      <c r="J10" s="39">
        <f>J26+J28+J24</f>
        <v>14</v>
      </c>
      <c r="K10" s="38">
        <v>956</v>
      </c>
      <c r="L10" s="39">
        <v>483</v>
      </c>
      <c r="M10" s="39">
        <v>473</v>
      </c>
      <c r="N10" s="38">
        <f aca="true" t="shared" si="2" ref="N10:N15">SUM(O10:P10)</f>
        <v>0</v>
      </c>
      <c r="O10" s="39">
        <f>O26+O28+O24</f>
        <v>0</v>
      </c>
      <c r="P10" s="39">
        <f>P26+P28+P24</f>
        <v>0</v>
      </c>
      <c r="Q10" s="38">
        <f aca="true" t="shared" si="3" ref="Q10:Q15">SUM(R10:S10)</f>
        <v>0</v>
      </c>
      <c r="R10" s="39">
        <f>R26+R28+R24</f>
        <v>0</v>
      </c>
      <c r="S10" s="39">
        <f>S26+S28+S24</f>
        <v>0</v>
      </c>
      <c r="T10" s="40">
        <v>-583</v>
      </c>
      <c r="U10" s="38">
        <v>7</v>
      </c>
      <c r="V10" s="38">
        <v>3</v>
      </c>
      <c r="W10" s="38">
        <v>4</v>
      </c>
      <c r="X10" s="38">
        <v>2</v>
      </c>
      <c r="Y10" s="38">
        <v>2</v>
      </c>
      <c r="Z10" s="38">
        <v>0</v>
      </c>
      <c r="AA10" s="38">
        <f>AA24+AA26+AA28</f>
        <v>222</v>
      </c>
      <c r="AB10" s="38">
        <f>AB24+AB26+AB28</f>
        <v>74</v>
      </c>
      <c r="AC10" s="44"/>
    </row>
    <row r="11" spans="2:29" ht="15" customHeight="1">
      <c r="B11" s="59"/>
      <c r="C11" s="44" t="s">
        <v>11</v>
      </c>
      <c r="D11" s="44"/>
      <c r="E11" s="38">
        <v>1554</v>
      </c>
      <c r="F11" s="39">
        <v>805</v>
      </c>
      <c r="G11" s="39">
        <v>749</v>
      </c>
      <c r="H11" s="39">
        <f>H19</f>
        <v>159</v>
      </c>
      <c r="I11" s="39">
        <f>I19</f>
        <v>79</v>
      </c>
      <c r="J11" s="39">
        <f>J19</f>
        <v>80</v>
      </c>
      <c r="K11" s="39">
        <v>2043</v>
      </c>
      <c r="L11" s="39">
        <v>1044</v>
      </c>
      <c r="M11" s="39">
        <v>999</v>
      </c>
      <c r="N11" s="39">
        <f aca="true" t="shared" si="4" ref="N11:S11">N19</f>
        <v>5</v>
      </c>
      <c r="O11" s="39">
        <f t="shared" si="4"/>
        <v>3</v>
      </c>
      <c r="P11" s="39">
        <f t="shared" si="4"/>
        <v>2</v>
      </c>
      <c r="Q11" s="39">
        <f t="shared" si="4"/>
        <v>3</v>
      </c>
      <c r="R11" s="39">
        <f t="shared" si="4"/>
        <v>2</v>
      </c>
      <c r="S11" s="39">
        <f t="shared" si="4"/>
        <v>1</v>
      </c>
      <c r="T11" s="39">
        <v>-489</v>
      </c>
      <c r="U11" s="39">
        <v>32</v>
      </c>
      <c r="V11" s="39">
        <v>16</v>
      </c>
      <c r="W11" s="39">
        <v>16</v>
      </c>
      <c r="X11" s="39">
        <v>10</v>
      </c>
      <c r="Y11" s="39">
        <v>7</v>
      </c>
      <c r="Z11" s="39">
        <v>3</v>
      </c>
      <c r="AA11" s="39">
        <f>AA19</f>
        <v>771</v>
      </c>
      <c r="AB11" s="39">
        <f>AB19</f>
        <v>262</v>
      </c>
      <c r="AC11" s="44"/>
    </row>
    <row r="12" spans="2:29" ht="15" customHeight="1">
      <c r="B12" s="59"/>
      <c r="C12" s="44" t="s">
        <v>12</v>
      </c>
      <c r="D12" s="44"/>
      <c r="E12" s="38">
        <v>357</v>
      </c>
      <c r="F12" s="39">
        <v>176</v>
      </c>
      <c r="G12" s="39">
        <v>181</v>
      </c>
      <c r="H12" s="38">
        <f t="shared" si="1"/>
        <v>33</v>
      </c>
      <c r="I12" s="39">
        <f>I21+I29</f>
        <v>15</v>
      </c>
      <c r="J12" s="39">
        <f>J21+J29</f>
        <v>18</v>
      </c>
      <c r="K12" s="38">
        <v>1061</v>
      </c>
      <c r="L12" s="39">
        <v>509</v>
      </c>
      <c r="M12" s="39">
        <v>552</v>
      </c>
      <c r="N12" s="38">
        <f t="shared" si="2"/>
        <v>1</v>
      </c>
      <c r="O12" s="39">
        <f>O21+O29</f>
        <v>1</v>
      </c>
      <c r="P12" s="39">
        <f>P21+P29</f>
        <v>0</v>
      </c>
      <c r="Q12" s="38">
        <f t="shared" si="3"/>
        <v>1</v>
      </c>
      <c r="R12" s="39">
        <f>R21+R29</f>
        <v>1</v>
      </c>
      <c r="S12" s="39">
        <f>S21+S29</f>
        <v>0</v>
      </c>
      <c r="T12" s="40">
        <v>-704</v>
      </c>
      <c r="U12" s="38">
        <v>9</v>
      </c>
      <c r="V12" s="38">
        <v>4</v>
      </c>
      <c r="W12" s="38">
        <v>5</v>
      </c>
      <c r="X12" s="38">
        <v>0</v>
      </c>
      <c r="Y12" s="38">
        <v>0</v>
      </c>
      <c r="Z12" s="38">
        <v>0</v>
      </c>
      <c r="AA12" s="38">
        <f>AA21+AA29</f>
        <v>206</v>
      </c>
      <c r="AB12" s="38">
        <f>AB21+AB29</f>
        <v>76</v>
      </c>
      <c r="AC12" s="44"/>
    </row>
    <row r="13" spans="2:29" ht="15" customHeight="1">
      <c r="B13" s="59"/>
      <c r="C13" s="44" t="s">
        <v>13</v>
      </c>
      <c r="D13" s="44"/>
      <c r="E13" s="38">
        <v>591</v>
      </c>
      <c r="F13" s="39">
        <v>299</v>
      </c>
      <c r="G13" s="39">
        <v>292</v>
      </c>
      <c r="H13" s="38">
        <f t="shared" si="1"/>
        <v>66</v>
      </c>
      <c r="I13" s="39">
        <f>I18+I23</f>
        <v>33</v>
      </c>
      <c r="J13" s="39">
        <f>J18+J23</f>
        <v>33</v>
      </c>
      <c r="K13" s="38">
        <v>1304</v>
      </c>
      <c r="L13" s="39">
        <v>596</v>
      </c>
      <c r="M13" s="39">
        <v>708</v>
      </c>
      <c r="N13" s="38">
        <f t="shared" si="2"/>
        <v>1</v>
      </c>
      <c r="O13" s="39">
        <f>O18+O23</f>
        <v>0</v>
      </c>
      <c r="P13" s="39">
        <f>P18+P23</f>
        <v>1</v>
      </c>
      <c r="Q13" s="38">
        <f t="shared" si="3"/>
        <v>0</v>
      </c>
      <c r="R13" s="39">
        <f>R18+R23</f>
        <v>0</v>
      </c>
      <c r="S13" s="39">
        <f>S18+S23</f>
        <v>0</v>
      </c>
      <c r="T13" s="40">
        <v>-713</v>
      </c>
      <c r="U13" s="38">
        <v>11</v>
      </c>
      <c r="V13" s="38">
        <v>4</v>
      </c>
      <c r="W13" s="38">
        <v>7</v>
      </c>
      <c r="X13" s="38">
        <v>0</v>
      </c>
      <c r="Y13" s="38">
        <v>0</v>
      </c>
      <c r="Z13" s="38">
        <v>0</v>
      </c>
      <c r="AA13" s="38">
        <f>AA18+AA23</f>
        <v>317</v>
      </c>
      <c r="AB13" s="38">
        <f>AB18+AB23</f>
        <v>131</v>
      </c>
      <c r="AC13" s="44"/>
    </row>
    <row r="14" spans="2:29" ht="15" customHeight="1">
      <c r="B14" s="59"/>
      <c r="C14" s="44" t="s">
        <v>14</v>
      </c>
      <c r="D14" s="44"/>
      <c r="E14" s="38">
        <v>441</v>
      </c>
      <c r="F14" s="39">
        <v>212</v>
      </c>
      <c r="G14" s="39">
        <v>229</v>
      </c>
      <c r="H14" s="38">
        <f t="shared" si="1"/>
        <v>52</v>
      </c>
      <c r="I14" s="39">
        <f>I20+I33</f>
        <v>19</v>
      </c>
      <c r="J14" s="39">
        <f>J20+J33</f>
        <v>33</v>
      </c>
      <c r="K14" s="38">
        <v>981</v>
      </c>
      <c r="L14" s="39">
        <v>507</v>
      </c>
      <c r="M14" s="39">
        <v>474</v>
      </c>
      <c r="N14" s="38">
        <f t="shared" si="2"/>
        <v>1</v>
      </c>
      <c r="O14" s="39">
        <f>O20+O33</f>
        <v>1</v>
      </c>
      <c r="P14" s="39">
        <f>P20+P33</f>
        <v>0</v>
      </c>
      <c r="Q14" s="38">
        <f t="shared" si="3"/>
        <v>0</v>
      </c>
      <c r="R14" s="39">
        <f>R20+R33</f>
        <v>0</v>
      </c>
      <c r="S14" s="39">
        <f>S20+S33</f>
        <v>0</v>
      </c>
      <c r="T14" s="40">
        <v>-540</v>
      </c>
      <c r="U14" s="38">
        <v>8</v>
      </c>
      <c r="V14" s="38">
        <v>5</v>
      </c>
      <c r="W14" s="38">
        <v>3</v>
      </c>
      <c r="X14" s="38">
        <v>1</v>
      </c>
      <c r="Y14" s="38">
        <v>1</v>
      </c>
      <c r="Z14" s="38">
        <v>0</v>
      </c>
      <c r="AA14" s="38">
        <f>AA20+AA33</f>
        <v>250</v>
      </c>
      <c r="AB14" s="38">
        <f>AB20+AB33</f>
        <v>102</v>
      </c>
      <c r="AC14" s="44"/>
    </row>
    <row r="15" spans="2:29" ht="15" customHeight="1">
      <c r="B15" s="59"/>
      <c r="C15" s="44" t="s">
        <v>15</v>
      </c>
      <c r="D15" s="44"/>
      <c r="E15" s="38">
        <v>165</v>
      </c>
      <c r="F15" s="39">
        <v>92</v>
      </c>
      <c r="G15" s="39">
        <v>73</v>
      </c>
      <c r="H15" s="38">
        <f t="shared" si="1"/>
        <v>17</v>
      </c>
      <c r="I15" s="39">
        <f>I36</f>
        <v>6</v>
      </c>
      <c r="J15" s="39">
        <f>J36</f>
        <v>11</v>
      </c>
      <c r="K15" s="38">
        <v>350</v>
      </c>
      <c r="L15" s="39">
        <v>179</v>
      </c>
      <c r="M15" s="39">
        <v>171</v>
      </c>
      <c r="N15" s="38">
        <f t="shared" si="2"/>
        <v>0</v>
      </c>
      <c r="O15" s="39">
        <f>O36</f>
        <v>0</v>
      </c>
      <c r="P15" s="39">
        <f>P36</f>
        <v>0</v>
      </c>
      <c r="Q15" s="38">
        <f t="shared" si="3"/>
        <v>0</v>
      </c>
      <c r="R15" s="39">
        <f>R36</f>
        <v>0</v>
      </c>
      <c r="S15" s="39">
        <f>S36</f>
        <v>0</v>
      </c>
      <c r="T15" s="40">
        <v>-185</v>
      </c>
      <c r="U15" s="38">
        <v>4</v>
      </c>
      <c r="V15" s="38">
        <v>0</v>
      </c>
      <c r="W15" s="38">
        <v>4</v>
      </c>
      <c r="X15" s="38">
        <f>SUM(Y15:Z15)</f>
        <v>0</v>
      </c>
      <c r="Y15" s="38">
        <f>Y36</f>
        <v>0</v>
      </c>
      <c r="Z15" s="38">
        <v>0</v>
      </c>
      <c r="AA15" s="38">
        <f>AA36</f>
        <v>65</v>
      </c>
      <c r="AB15" s="38">
        <f>AB36</f>
        <v>44</v>
      </c>
      <c r="AC15" s="44"/>
    </row>
    <row r="16" spans="2:29" ht="17.25" customHeight="1">
      <c r="B16" s="59" t="s">
        <v>3</v>
      </c>
      <c r="C16" s="44"/>
      <c r="D16" s="44"/>
      <c r="E16" s="38"/>
      <c r="F16" s="41"/>
      <c r="G16" s="41"/>
      <c r="H16" s="38"/>
      <c r="I16" s="41"/>
      <c r="J16" s="41"/>
      <c r="K16" s="38"/>
      <c r="L16" s="41"/>
      <c r="M16" s="41"/>
      <c r="N16" s="38"/>
      <c r="O16" s="41"/>
      <c r="P16" s="41"/>
      <c r="Q16" s="38"/>
      <c r="R16" s="41"/>
      <c r="S16" s="41"/>
      <c r="T16" s="40"/>
      <c r="U16" s="38"/>
      <c r="V16" s="38"/>
      <c r="W16" s="38"/>
      <c r="X16" s="38"/>
      <c r="Y16" s="38"/>
      <c r="Z16" s="38"/>
      <c r="AA16" s="38"/>
      <c r="AB16" s="38"/>
      <c r="AC16" s="44"/>
    </row>
    <row r="17" spans="2:29" ht="15" customHeight="1">
      <c r="B17" s="59"/>
      <c r="C17" s="44" t="s">
        <v>16</v>
      </c>
      <c r="D17" s="44"/>
      <c r="E17" s="38">
        <v>1792</v>
      </c>
      <c r="F17" s="38">
        <v>887</v>
      </c>
      <c r="G17" s="38">
        <v>905</v>
      </c>
      <c r="H17" s="38">
        <f>SUM(I17:J17)</f>
        <v>154</v>
      </c>
      <c r="I17" s="38">
        <v>70</v>
      </c>
      <c r="J17" s="38">
        <v>84</v>
      </c>
      <c r="K17" s="38">
        <v>2320</v>
      </c>
      <c r="L17" s="38">
        <v>1144</v>
      </c>
      <c r="M17" s="38">
        <v>1176</v>
      </c>
      <c r="N17" s="38">
        <v>3</v>
      </c>
      <c r="O17" s="38">
        <v>1</v>
      </c>
      <c r="P17" s="38">
        <v>2</v>
      </c>
      <c r="Q17" s="38">
        <f aca="true" t="shared" si="5" ref="Q17:Q24">SUM(R17:S17)</f>
        <v>2</v>
      </c>
      <c r="R17" s="38">
        <v>1</v>
      </c>
      <c r="S17" s="38">
        <v>1</v>
      </c>
      <c r="T17" s="40">
        <v>-528</v>
      </c>
      <c r="U17" s="38">
        <v>54</v>
      </c>
      <c r="V17" s="38">
        <v>19</v>
      </c>
      <c r="W17" s="38">
        <v>35</v>
      </c>
      <c r="X17" s="38">
        <v>7</v>
      </c>
      <c r="Y17" s="38">
        <v>6</v>
      </c>
      <c r="Z17" s="38">
        <v>1</v>
      </c>
      <c r="AA17" s="38">
        <v>981</v>
      </c>
      <c r="AB17" s="38">
        <v>317</v>
      </c>
      <c r="AC17" s="44"/>
    </row>
    <row r="18" spans="2:29" ht="15" customHeight="1">
      <c r="B18" s="59"/>
      <c r="C18" s="44" t="s">
        <v>17</v>
      </c>
      <c r="D18" s="44"/>
      <c r="E18" s="38">
        <v>421</v>
      </c>
      <c r="F18" s="39">
        <v>208</v>
      </c>
      <c r="G18" s="39">
        <v>213</v>
      </c>
      <c r="H18" s="38">
        <f aca="true" t="shared" si="6" ref="H18:H24">SUM(I18:J18)</f>
        <v>51</v>
      </c>
      <c r="I18" s="39">
        <v>29</v>
      </c>
      <c r="J18" s="39">
        <v>22</v>
      </c>
      <c r="K18" s="38">
        <v>900</v>
      </c>
      <c r="L18" s="39">
        <v>412</v>
      </c>
      <c r="M18" s="39">
        <v>488</v>
      </c>
      <c r="N18" s="38">
        <v>1</v>
      </c>
      <c r="O18" s="39">
        <v>0</v>
      </c>
      <c r="P18" s="39">
        <v>1</v>
      </c>
      <c r="Q18" s="38">
        <f t="shared" si="5"/>
        <v>0</v>
      </c>
      <c r="R18" s="39">
        <v>0</v>
      </c>
      <c r="S18" s="39">
        <v>0</v>
      </c>
      <c r="T18" s="40">
        <v>-479</v>
      </c>
      <c r="U18" s="38">
        <v>9</v>
      </c>
      <c r="V18" s="38">
        <v>3</v>
      </c>
      <c r="W18" s="38">
        <v>6</v>
      </c>
      <c r="X18" s="38" t="s">
        <v>58</v>
      </c>
      <c r="Y18" s="38" t="s">
        <v>58</v>
      </c>
      <c r="Z18" s="38" t="s">
        <v>58</v>
      </c>
      <c r="AA18" s="38">
        <v>225</v>
      </c>
      <c r="AB18" s="38">
        <v>82</v>
      </c>
      <c r="AC18" s="44"/>
    </row>
    <row r="19" spans="2:29" ht="15" customHeight="1">
      <c r="B19" s="59"/>
      <c r="C19" s="44" t="s">
        <v>18</v>
      </c>
      <c r="D19" s="44"/>
      <c r="E19" s="38">
        <v>1554</v>
      </c>
      <c r="F19" s="39">
        <v>805</v>
      </c>
      <c r="G19" s="39">
        <v>749</v>
      </c>
      <c r="H19" s="38">
        <f t="shared" si="6"/>
        <v>159</v>
      </c>
      <c r="I19" s="39">
        <v>79</v>
      </c>
      <c r="J19" s="39">
        <v>80</v>
      </c>
      <c r="K19" s="38">
        <v>2043</v>
      </c>
      <c r="L19" s="39">
        <v>1044</v>
      </c>
      <c r="M19" s="39">
        <v>999</v>
      </c>
      <c r="N19" s="38">
        <v>5</v>
      </c>
      <c r="O19" s="39">
        <v>3</v>
      </c>
      <c r="P19" s="39">
        <v>2</v>
      </c>
      <c r="Q19" s="38">
        <f t="shared" si="5"/>
        <v>3</v>
      </c>
      <c r="R19" s="39">
        <v>2</v>
      </c>
      <c r="S19" s="39">
        <v>1</v>
      </c>
      <c r="T19" s="40">
        <v>-489</v>
      </c>
      <c r="U19" s="38">
        <v>32</v>
      </c>
      <c r="V19" s="38">
        <v>16</v>
      </c>
      <c r="W19" s="38">
        <v>16</v>
      </c>
      <c r="X19" s="38">
        <v>10</v>
      </c>
      <c r="Y19" s="38">
        <v>7</v>
      </c>
      <c r="Z19" s="38">
        <v>3</v>
      </c>
      <c r="AA19" s="38">
        <v>771</v>
      </c>
      <c r="AB19" s="38">
        <v>262</v>
      </c>
      <c r="AC19" s="44"/>
    </row>
    <row r="20" spans="2:29" ht="15" customHeight="1">
      <c r="B20" s="59"/>
      <c r="C20" s="44" t="s">
        <v>19</v>
      </c>
      <c r="D20" s="44"/>
      <c r="E20" s="38">
        <v>368</v>
      </c>
      <c r="F20" s="39">
        <v>177</v>
      </c>
      <c r="G20" s="39">
        <v>191</v>
      </c>
      <c r="H20" s="38">
        <f t="shared" si="6"/>
        <v>44</v>
      </c>
      <c r="I20" s="39">
        <v>15</v>
      </c>
      <c r="J20" s="39">
        <v>29</v>
      </c>
      <c r="K20" s="38">
        <v>677</v>
      </c>
      <c r="L20" s="39">
        <v>353</v>
      </c>
      <c r="M20" s="39">
        <v>324</v>
      </c>
      <c r="N20" s="38">
        <v>1</v>
      </c>
      <c r="O20" s="39">
        <v>1</v>
      </c>
      <c r="P20" s="39">
        <v>0</v>
      </c>
      <c r="Q20" s="38">
        <f t="shared" si="5"/>
        <v>0</v>
      </c>
      <c r="R20" s="39">
        <v>0</v>
      </c>
      <c r="S20" s="39">
        <v>0</v>
      </c>
      <c r="T20" s="40">
        <v>-309</v>
      </c>
      <c r="U20" s="38">
        <v>6</v>
      </c>
      <c r="V20" s="38">
        <v>4</v>
      </c>
      <c r="W20" s="38">
        <v>2</v>
      </c>
      <c r="X20" s="38" t="s">
        <v>58</v>
      </c>
      <c r="Y20" s="38" t="s">
        <v>58</v>
      </c>
      <c r="Z20" s="38" t="s">
        <v>58</v>
      </c>
      <c r="AA20" s="38">
        <v>202</v>
      </c>
      <c r="AB20" s="38">
        <v>86</v>
      </c>
      <c r="AC20" s="44"/>
    </row>
    <row r="21" spans="2:29" ht="15" customHeight="1">
      <c r="B21" s="59"/>
      <c r="C21" s="44" t="s">
        <v>20</v>
      </c>
      <c r="D21" s="44"/>
      <c r="E21" s="38">
        <v>254</v>
      </c>
      <c r="F21" s="39">
        <v>120</v>
      </c>
      <c r="G21" s="39">
        <v>134</v>
      </c>
      <c r="H21" s="38">
        <f t="shared" si="6"/>
        <v>26</v>
      </c>
      <c r="I21" s="39">
        <v>11</v>
      </c>
      <c r="J21" s="39">
        <v>15</v>
      </c>
      <c r="K21" s="38">
        <v>648</v>
      </c>
      <c r="L21" s="39">
        <v>298</v>
      </c>
      <c r="M21" s="39">
        <v>350</v>
      </c>
      <c r="N21" s="38">
        <v>1</v>
      </c>
      <c r="O21" s="39">
        <v>1</v>
      </c>
      <c r="P21" s="39">
        <v>0</v>
      </c>
      <c r="Q21" s="38">
        <f t="shared" si="5"/>
        <v>1</v>
      </c>
      <c r="R21" s="39">
        <v>1</v>
      </c>
      <c r="S21" s="39">
        <v>0</v>
      </c>
      <c r="T21" s="40">
        <v>-394</v>
      </c>
      <c r="U21" s="38">
        <v>8</v>
      </c>
      <c r="V21" s="38">
        <v>4</v>
      </c>
      <c r="W21" s="38">
        <v>4</v>
      </c>
      <c r="X21" s="38" t="s">
        <v>58</v>
      </c>
      <c r="Y21" s="38" t="s">
        <v>58</v>
      </c>
      <c r="Z21" s="38" t="s">
        <v>58</v>
      </c>
      <c r="AA21" s="38">
        <v>144</v>
      </c>
      <c r="AB21" s="38">
        <v>57</v>
      </c>
      <c r="AC21" s="44"/>
    </row>
    <row r="22" spans="2:29" ht="15" customHeight="1">
      <c r="B22" s="59"/>
      <c r="C22" s="44" t="s">
        <v>21</v>
      </c>
      <c r="D22" s="44"/>
      <c r="E22" s="38">
        <v>261</v>
      </c>
      <c r="F22" s="39">
        <v>135</v>
      </c>
      <c r="G22" s="39">
        <v>126</v>
      </c>
      <c r="H22" s="38">
        <f t="shared" si="6"/>
        <v>21</v>
      </c>
      <c r="I22" s="39">
        <v>7</v>
      </c>
      <c r="J22" s="39">
        <v>14</v>
      </c>
      <c r="K22" s="38">
        <v>557</v>
      </c>
      <c r="L22" s="39">
        <v>251</v>
      </c>
      <c r="M22" s="39">
        <v>306</v>
      </c>
      <c r="N22" s="38">
        <v>2</v>
      </c>
      <c r="O22" s="39">
        <v>1</v>
      </c>
      <c r="P22" s="39">
        <v>1</v>
      </c>
      <c r="Q22" s="38">
        <f t="shared" si="5"/>
        <v>0</v>
      </c>
      <c r="R22" s="39">
        <v>0</v>
      </c>
      <c r="S22" s="39">
        <v>0</v>
      </c>
      <c r="T22" s="40">
        <v>-296</v>
      </c>
      <c r="U22" s="38">
        <v>6</v>
      </c>
      <c r="V22" s="38">
        <v>3</v>
      </c>
      <c r="W22" s="38">
        <v>3</v>
      </c>
      <c r="X22" s="38" t="s">
        <v>58</v>
      </c>
      <c r="Y22" s="38" t="s">
        <v>58</v>
      </c>
      <c r="Z22" s="38" t="s">
        <v>58</v>
      </c>
      <c r="AA22" s="38">
        <v>180</v>
      </c>
      <c r="AB22" s="38">
        <v>39</v>
      </c>
      <c r="AC22" s="44"/>
    </row>
    <row r="23" spans="2:29" ht="15" customHeight="1">
      <c r="B23" s="59"/>
      <c r="C23" s="44" t="s">
        <v>22</v>
      </c>
      <c r="D23" s="44"/>
      <c r="E23" s="38">
        <v>170</v>
      </c>
      <c r="F23" s="39">
        <v>91</v>
      </c>
      <c r="G23" s="39">
        <v>79</v>
      </c>
      <c r="H23" s="38">
        <f t="shared" si="6"/>
        <v>15</v>
      </c>
      <c r="I23" s="39">
        <v>4</v>
      </c>
      <c r="J23" s="39">
        <v>11</v>
      </c>
      <c r="K23" s="38">
        <v>404</v>
      </c>
      <c r="L23" s="39">
        <v>184</v>
      </c>
      <c r="M23" s="39">
        <v>220</v>
      </c>
      <c r="N23" s="38" t="s">
        <v>58</v>
      </c>
      <c r="O23" s="39">
        <v>0</v>
      </c>
      <c r="P23" s="39">
        <v>0</v>
      </c>
      <c r="Q23" s="38">
        <f t="shared" si="5"/>
        <v>0</v>
      </c>
      <c r="R23" s="39">
        <v>0</v>
      </c>
      <c r="S23" s="39">
        <v>0</v>
      </c>
      <c r="T23" s="40">
        <v>-234</v>
      </c>
      <c r="U23" s="38">
        <v>2</v>
      </c>
      <c r="V23" s="38">
        <v>1</v>
      </c>
      <c r="W23" s="38">
        <v>1</v>
      </c>
      <c r="X23" s="38" t="s">
        <v>58</v>
      </c>
      <c r="Y23" s="38" t="s">
        <v>58</v>
      </c>
      <c r="Z23" s="38" t="s">
        <v>58</v>
      </c>
      <c r="AA23" s="38">
        <v>92</v>
      </c>
      <c r="AB23" s="38">
        <v>49</v>
      </c>
      <c r="AC23" s="44"/>
    </row>
    <row r="24" spans="2:29" ht="15" customHeight="1">
      <c r="B24" s="59"/>
      <c r="C24" s="44" t="s">
        <v>46</v>
      </c>
      <c r="D24" s="44"/>
      <c r="E24" s="38">
        <v>276</v>
      </c>
      <c r="F24" s="39">
        <v>149</v>
      </c>
      <c r="G24" s="39">
        <v>127</v>
      </c>
      <c r="H24" s="38">
        <f t="shared" si="6"/>
        <v>25</v>
      </c>
      <c r="I24" s="39">
        <v>16</v>
      </c>
      <c r="J24" s="39">
        <v>9</v>
      </c>
      <c r="K24" s="38">
        <v>603</v>
      </c>
      <c r="L24" s="39">
        <v>324</v>
      </c>
      <c r="M24" s="39">
        <v>279</v>
      </c>
      <c r="N24" s="38" t="s">
        <v>58</v>
      </c>
      <c r="O24" s="39">
        <v>0</v>
      </c>
      <c r="P24" s="39">
        <v>0</v>
      </c>
      <c r="Q24" s="38">
        <f t="shared" si="5"/>
        <v>0</v>
      </c>
      <c r="R24" s="39">
        <v>0</v>
      </c>
      <c r="S24" s="39">
        <v>0</v>
      </c>
      <c r="T24" s="40">
        <v>-327</v>
      </c>
      <c r="U24" s="38">
        <v>6</v>
      </c>
      <c r="V24" s="38">
        <v>3</v>
      </c>
      <c r="W24" s="38">
        <v>3</v>
      </c>
      <c r="X24" s="38">
        <v>2</v>
      </c>
      <c r="Y24" s="38">
        <v>2</v>
      </c>
      <c r="Z24" s="38" t="s">
        <v>58</v>
      </c>
      <c r="AA24" s="38">
        <v>155</v>
      </c>
      <c r="AB24" s="38">
        <v>60</v>
      </c>
      <c r="AC24" s="44"/>
    </row>
    <row r="25" spans="2:29" ht="17.25" customHeight="1">
      <c r="B25" s="59" t="s">
        <v>4</v>
      </c>
      <c r="C25" s="44"/>
      <c r="D25" s="44"/>
      <c r="E25" s="38">
        <f aca="true" t="shared" si="7" ref="E25:S25">E26</f>
        <v>69</v>
      </c>
      <c r="F25" s="38">
        <v>38</v>
      </c>
      <c r="G25" s="38">
        <v>31</v>
      </c>
      <c r="H25" s="38">
        <f>H26</f>
        <v>6</v>
      </c>
      <c r="I25" s="38">
        <f t="shared" si="7"/>
        <v>3</v>
      </c>
      <c r="J25" s="38">
        <f t="shared" si="7"/>
        <v>3</v>
      </c>
      <c r="K25" s="38">
        <f t="shared" si="7"/>
        <v>250</v>
      </c>
      <c r="L25" s="38">
        <f t="shared" si="7"/>
        <v>108</v>
      </c>
      <c r="M25" s="38">
        <f t="shared" si="7"/>
        <v>142</v>
      </c>
      <c r="N25" s="38">
        <f t="shared" si="7"/>
        <v>0</v>
      </c>
      <c r="O25" s="38">
        <f t="shared" si="7"/>
        <v>0</v>
      </c>
      <c r="P25" s="38">
        <f t="shared" si="7"/>
        <v>0</v>
      </c>
      <c r="Q25" s="38">
        <f t="shared" si="7"/>
        <v>0</v>
      </c>
      <c r="R25" s="38">
        <f t="shared" si="7"/>
        <v>0</v>
      </c>
      <c r="S25" s="38">
        <f t="shared" si="7"/>
        <v>0</v>
      </c>
      <c r="T25" s="40">
        <f aca="true" t="shared" si="8" ref="T25:T40">E25-K25</f>
        <v>-181</v>
      </c>
      <c r="U25" s="38">
        <v>0</v>
      </c>
      <c r="V25" s="38">
        <v>0</v>
      </c>
      <c r="W25" s="38">
        <f>W26</f>
        <v>0</v>
      </c>
      <c r="X25" s="38">
        <f>X26</f>
        <v>0</v>
      </c>
      <c r="Y25" s="38">
        <f>Y26</f>
        <v>0</v>
      </c>
      <c r="Z25" s="38">
        <f>Z26</f>
        <v>0</v>
      </c>
      <c r="AA25" s="38">
        <f>AA26</f>
        <v>50</v>
      </c>
      <c r="AB25" s="38">
        <v>12</v>
      </c>
      <c r="AC25" s="44"/>
    </row>
    <row r="26" spans="2:29" ht="15" customHeight="1">
      <c r="B26" s="59"/>
      <c r="C26" s="44" t="s">
        <v>51</v>
      </c>
      <c r="D26" s="44"/>
      <c r="E26" s="38">
        <v>69</v>
      </c>
      <c r="F26" s="39">
        <v>38</v>
      </c>
      <c r="G26" s="39">
        <v>31</v>
      </c>
      <c r="H26" s="38">
        <f>SUM(I26:J26)</f>
        <v>6</v>
      </c>
      <c r="I26" s="39">
        <v>3</v>
      </c>
      <c r="J26" s="39">
        <v>3</v>
      </c>
      <c r="K26" s="38">
        <v>250</v>
      </c>
      <c r="L26" s="39">
        <v>108</v>
      </c>
      <c r="M26" s="39">
        <v>142</v>
      </c>
      <c r="N26" s="38">
        <f>SUM(O26:P26)</f>
        <v>0</v>
      </c>
      <c r="O26" s="39">
        <v>0</v>
      </c>
      <c r="P26" s="39">
        <v>0</v>
      </c>
      <c r="Q26" s="38">
        <f>SUM(R26:S26)</f>
        <v>0</v>
      </c>
      <c r="R26" s="39">
        <v>0</v>
      </c>
      <c r="S26" s="39">
        <v>0</v>
      </c>
      <c r="T26" s="40">
        <f t="shared" si="8"/>
        <v>-181</v>
      </c>
      <c r="U26" s="38">
        <v>0</v>
      </c>
      <c r="V26" s="38">
        <v>0</v>
      </c>
      <c r="W26" s="38">
        <v>0</v>
      </c>
      <c r="X26" s="38">
        <f>SUM(Y26:Z26)</f>
        <v>0</v>
      </c>
      <c r="Y26" s="38">
        <v>0</v>
      </c>
      <c r="Z26" s="38">
        <v>0</v>
      </c>
      <c r="AA26" s="38">
        <v>50</v>
      </c>
      <c r="AB26" s="38">
        <v>12</v>
      </c>
      <c r="AC26" s="44"/>
    </row>
    <row r="27" spans="2:29" ht="18" customHeight="1">
      <c r="B27" s="59" t="s">
        <v>56</v>
      </c>
      <c r="C27" s="44"/>
      <c r="D27" s="44"/>
      <c r="E27" s="38">
        <f aca="true" t="shared" si="9" ref="E27:S27">E28</f>
        <v>28</v>
      </c>
      <c r="F27" s="38">
        <v>11</v>
      </c>
      <c r="G27" s="38">
        <v>17</v>
      </c>
      <c r="H27" s="38">
        <f>H28</f>
        <v>4</v>
      </c>
      <c r="I27" s="38">
        <f t="shared" si="9"/>
        <v>2</v>
      </c>
      <c r="J27" s="38">
        <f t="shared" si="9"/>
        <v>2</v>
      </c>
      <c r="K27" s="38">
        <f t="shared" si="9"/>
        <v>103</v>
      </c>
      <c r="L27" s="38">
        <f t="shared" si="9"/>
        <v>51</v>
      </c>
      <c r="M27" s="38">
        <f t="shared" si="9"/>
        <v>52</v>
      </c>
      <c r="N27" s="38">
        <f t="shared" si="9"/>
        <v>0</v>
      </c>
      <c r="O27" s="38">
        <f t="shared" si="9"/>
        <v>0</v>
      </c>
      <c r="P27" s="38">
        <f t="shared" si="9"/>
        <v>0</v>
      </c>
      <c r="Q27" s="38">
        <f t="shared" si="9"/>
        <v>0</v>
      </c>
      <c r="R27" s="38">
        <f t="shared" si="9"/>
        <v>0</v>
      </c>
      <c r="S27" s="38">
        <f t="shared" si="9"/>
        <v>0</v>
      </c>
      <c r="T27" s="40">
        <f t="shared" si="8"/>
        <v>-75</v>
      </c>
      <c r="U27" s="38">
        <v>1</v>
      </c>
      <c r="V27" s="38">
        <v>0</v>
      </c>
      <c r="W27" s="38">
        <f>W28</f>
        <v>1</v>
      </c>
      <c r="X27" s="38">
        <f>X28</f>
        <v>0</v>
      </c>
      <c r="Y27" s="38">
        <f>Y28</f>
        <v>0</v>
      </c>
      <c r="Z27" s="38">
        <f>Z28</f>
        <v>0</v>
      </c>
      <c r="AA27" s="38">
        <f>AA28</f>
        <v>17</v>
      </c>
      <c r="AB27" s="38">
        <v>2</v>
      </c>
      <c r="AC27" s="44"/>
    </row>
    <row r="28" spans="2:29" ht="15" customHeight="1">
      <c r="B28" s="59"/>
      <c r="C28" s="44" t="s">
        <v>50</v>
      </c>
      <c r="D28" s="44"/>
      <c r="E28" s="38">
        <v>28</v>
      </c>
      <c r="F28" s="39">
        <v>11</v>
      </c>
      <c r="G28" s="39">
        <v>17</v>
      </c>
      <c r="H28" s="38">
        <f aca="true" t="shared" si="10" ref="H28:H40">SUM(I28:J28)</f>
        <v>4</v>
      </c>
      <c r="I28" s="39">
        <v>2</v>
      </c>
      <c r="J28" s="39">
        <v>2</v>
      </c>
      <c r="K28" s="38">
        <v>103</v>
      </c>
      <c r="L28" s="39">
        <v>51</v>
      </c>
      <c r="M28" s="39">
        <v>52</v>
      </c>
      <c r="N28" s="38">
        <f aca="true" t="shared" si="11" ref="N28:N33">SUM(O28:P28)</f>
        <v>0</v>
      </c>
      <c r="O28" s="39">
        <v>0</v>
      </c>
      <c r="P28" s="39">
        <v>0</v>
      </c>
      <c r="Q28" s="38">
        <f aca="true" t="shared" si="12" ref="Q28:Q40">SUM(R28:S28)</f>
        <v>0</v>
      </c>
      <c r="R28" s="39">
        <v>0</v>
      </c>
      <c r="S28" s="39">
        <v>0</v>
      </c>
      <c r="T28" s="40">
        <f t="shared" si="8"/>
        <v>-75</v>
      </c>
      <c r="U28" s="38">
        <v>1</v>
      </c>
      <c r="V28" s="38">
        <v>0</v>
      </c>
      <c r="W28" s="38">
        <v>1</v>
      </c>
      <c r="X28" s="38">
        <f>SUM(Y28:Z28)</f>
        <v>0</v>
      </c>
      <c r="Y28" s="38">
        <v>0</v>
      </c>
      <c r="Z28" s="38">
        <v>0</v>
      </c>
      <c r="AA28" s="38">
        <v>17</v>
      </c>
      <c r="AB28" s="38">
        <v>2</v>
      </c>
      <c r="AC28" s="44"/>
    </row>
    <row r="29" spans="2:29" ht="17.25" customHeight="1">
      <c r="B29" s="59" t="s">
        <v>5</v>
      </c>
      <c r="C29" s="44"/>
      <c r="D29" s="44"/>
      <c r="E29" s="38">
        <v>103</v>
      </c>
      <c r="F29" s="39">
        <f>SUM(F30:F32)</f>
        <v>56</v>
      </c>
      <c r="G29" s="39">
        <f>SUM(G30:G32)</f>
        <v>47</v>
      </c>
      <c r="H29" s="38">
        <f t="shared" si="10"/>
        <v>7</v>
      </c>
      <c r="I29" s="39">
        <f>SUM(I30:I32)</f>
        <v>4</v>
      </c>
      <c r="J29" s="39">
        <f>SUM(J30:J32)</f>
        <v>3</v>
      </c>
      <c r="K29" s="38">
        <v>413</v>
      </c>
      <c r="L29" s="39">
        <f>SUM(L30:L32)</f>
        <v>211</v>
      </c>
      <c r="M29" s="39">
        <f>SUM(M30:M32)</f>
        <v>202</v>
      </c>
      <c r="N29" s="38">
        <f t="shared" si="11"/>
        <v>0</v>
      </c>
      <c r="O29" s="39">
        <f>SUM(O30:O32)</f>
        <v>0</v>
      </c>
      <c r="P29" s="39">
        <f>SUM(P30:P32)</f>
        <v>0</v>
      </c>
      <c r="Q29" s="38">
        <f t="shared" si="12"/>
        <v>0</v>
      </c>
      <c r="R29" s="39">
        <f>SUM(R30:R32)</f>
        <v>0</v>
      </c>
      <c r="S29" s="39">
        <f>SUM(S30:S32)</f>
        <v>0</v>
      </c>
      <c r="T29" s="40">
        <f t="shared" si="8"/>
        <v>-310</v>
      </c>
      <c r="U29" s="38">
        <v>1</v>
      </c>
      <c r="V29" s="38">
        <v>0</v>
      </c>
      <c r="W29" s="38">
        <f>SUM(W30:W32)</f>
        <v>1</v>
      </c>
      <c r="X29" s="38">
        <f aca="true" t="shared" si="13" ref="X29:X40">SUM(Y29:Z29)</f>
        <v>0</v>
      </c>
      <c r="Y29" s="38">
        <f>SUM(Y30:Y32)</f>
        <v>0</v>
      </c>
      <c r="Z29" s="38">
        <f>SUM(Z30:Z32)</f>
        <v>0</v>
      </c>
      <c r="AA29" s="38">
        <f>SUM(AA30:AA32)</f>
        <v>62</v>
      </c>
      <c r="AB29" s="38">
        <f>SUM(AB30:AB32)</f>
        <v>19</v>
      </c>
      <c r="AC29" s="44"/>
    </row>
    <row r="30" spans="2:29" ht="15" customHeight="1">
      <c r="B30" s="59"/>
      <c r="C30" s="44" t="s">
        <v>23</v>
      </c>
      <c r="D30" s="44"/>
      <c r="E30" s="38">
        <v>13</v>
      </c>
      <c r="F30" s="39">
        <v>5</v>
      </c>
      <c r="G30" s="39">
        <v>8</v>
      </c>
      <c r="H30" s="38">
        <f t="shared" si="10"/>
        <v>1</v>
      </c>
      <c r="I30" s="39">
        <v>1</v>
      </c>
      <c r="J30" s="39">
        <v>0</v>
      </c>
      <c r="K30" s="38">
        <v>65</v>
      </c>
      <c r="L30" s="39">
        <v>40</v>
      </c>
      <c r="M30" s="39">
        <v>25</v>
      </c>
      <c r="N30" s="38">
        <f t="shared" si="11"/>
        <v>0</v>
      </c>
      <c r="O30" s="39">
        <v>0</v>
      </c>
      <c r="P30" s="39">
        <v>0</v>
      </c>
      <c r="Q30" s="38">
        <f t="shared" si="12"/>
        <v>0</v>
      </c>
      <c r="R30" s="39">
        <v>0</v>
      </c>
      <c r="S30" s="39">
        <v>0</v>
      </c>
      <c r="T30" s="40">
        <f t="shared" si="8"/>
        <v>-52</v>
      </c>
      <c r="U30" s="38">
        <f>SUM(V30:W30)</f>
        <v>0</v>
      </c>
      <c r="V30" s="38">
        <v>0</v>
      </c>
      <c r="W30" s="38">
        <v>0</v>
      </c>
      <c r="X30" s="38">
        <f t="shared" si="13"/>
        <v>0</v>
      </c>
      <c r="Y30" s="38">
        <v>0</v>
      </c>
      <c r="Z30" s="38">
        <v>0</v>
      </c>
      <c r="AA30" s="38">
        <v>17</v>
      </c>
      <c r="AB30" s="38">
        <v>3</v>
      </c>
      <c r="AC30" s="44"/>
    </row>
    <row r="31" spans="2:29" ht="15" customHeight="1">
      <c r="B31" s="59"/>
      <c r="C31" s="44" t="s">
        <v>47</v>
      </c>
      <c r="D31" s="44"/>
      <c r="E31" s="38">
        <v>31</v>
      </c>
      <c r="F31" s="39">
        <v>14</v>
      </c>
      <c r="G31" s="39">
        <v>17</v>
      </c>
      <c r="H31" s="38">
        <f t="shared" si="10"/>
        <v>3</v>
      </c>
      <c r="I31" s="39">
        <v>1</v>
      </c>
      <c r="J31" s="39">
        <v>2</v>
      </c>
      <c r="K31" s="38">
        <v>130</v>
      </c>
      <c r="L31" s="39">
        <v>62</v>
      </c>
      <c r="M31" s="39">
        <v>68</v>
      </c>
      <c r="N31" s="38">
        <f t="shared" si="11"/>
        <v>0</v>
      </c>
      <c r="O31" s="39">
        <v>0</v>
      </c>
      <c r="P31" s="39">
        <v>0</v>
      </c>
      <c r="Q31" s="38">
        <f t="shared" si="12"/>
        <v>0</v>
      </c>
      <c r="R31" s="39">
        <v>0</v>
      </c>
      <c r="S31" s="39">
        <v>0</v>
      </c>
      <c r="T31" s="40">
        <f t="shared" si="8"/>
        <v>-99</v>
      </c>
      <c r="U31" s="38">
        <v>1</v>
      </c>
      <c r="V31" s="38">
        <v>0</v>
      </c>
      <c r="W31" s="38">
        <v>1</v>
      </c>
      <c r="X31" s="38">
        <f t="shared" si="13"/>
        <v>0</v>
      </c>
      <c r="Y31" s="38">
        <v>0</v>
      </c>
      <c r="Z31" s="38">
        <v>0</v>
      </c>
      <c r="AA31" s="38">
        <v>12</v>
      </c>
      <c r="AB31" s="38">
        <v>7</v>
      </c>
      <c r="AC31" s="44"/>
    </row>
    <row r="32" spans="2:29" ht="15" customHeight="1">
      <c r="B32" s="59"/>
      <c r="C32" s="44" t="s">
        <v>48</v>
      </c>
      <c r="D32" s="44"/>
      <c r="E32" s="38">
        <v>59</v>
      </c>
      <c r="F32" s="39">
        <v>37</v>
      </c>
      <c r="G32" s="39">
        <v>22</v>
      </c>
      <c r="H32" s="38">
        <f t="shared" si="10"/>
        <v>3</v>
      </c>
      <c r="I32" s="39">
        <v>2</v>
      </c>
      <c r="J32" s="39">
        <v>1</v>
      </c>
      <c r="K32" s="38">
        <v>218</v>
      </c>
      <c r="L32" s="39">
        <v>109</v>
      </c>
      <c r="M32" s="39">
        <v>109</v>
      </c>
      <c r="N32" s="38">
        <f t="shared" si="11"/>
        <v>0</v>
      </c>
      <c r="O32" s="39">
        <v>0</v>
      </c>
      <c r="P32" s="39">
        <v>0</v>
      </c>
      <c r="Q32" s="38">
        <f t="shared" si="12"/>
        <v>0</v>
      </c>
      <c r="R32" s="39">
        <v>0</v>
      </c>
      <c r="S32" s="39">
        <v>0</v>
      </c>
      <c r="T32" s="40">
        <f t="shared" si="8"/>
        <v>-159</v>
      </c>
      <c r="U32" s="38">
        <v>0</v>
      </c>
      <c r="V32" s="38">
        <v>0</v>
      </c>
      <c r="W32" s="38">
        <v>0</v>
      </c>
      <c r="X32" s="38">
        <f t="shared" si="13"/>
        <v>0</v>
      </c>
      <c r="Y32" s="38">
        <v>0</v>
      </c>
      <c r="Z32" s="38">
        <v>0</v>
      </c>
      <c r="AA32" s="38">
        <v>33</v>
      </c>
      <c r="AB32" s="38">
        <v>9</v>
      </c>
      <c r="AC32" s="44"/>
    </row>
    <row r="33" spans="2:29" ht="17.25" customHeight="1">
      <c r="B33" s="59" t="s">
        <v>6</v>
      </c>
      <c r="C33" s="44"/>
      <c r="D33" s="44"/>
      <c r="E33" s="38">
        <v>73</v>
      </c>
      <c r="F33" s="39">
        <f>SUM(F34:F35)</f>
        <v>35</v>
      </c>
      <c r="G33" s="39">
        <f>SUM(G34:G35)</f>
        <v>38</v>
      </c>
      <c r="H33" s="38">
        <f t="shared" si="10"/>
        <v>8</v>
      </c>
      <c r="I33" s="39">
        <f>SUM(I34:I35)</f>
        <v>4</v>
      </c>
      <c r="J33" s="39">
        <f>SUM(J34:J35)</f>
        <v>4</v>
      </c>
      <c r="K33" s="38">
        <v>304</v>
      </c>
      <c r="L33" s="39">
        <f>SUM(L34:L35)</f>
        <v>154</v>
      </c>
      <c r="M33" s="39">
        <f>SUM(M34:M35)</f>
        <v>150</v>
      </c>
      <c r="N33" s="38">
        <f t="shared" si="11"/>
        <v>0</v>
      </c>
      <c r="O33" s="39">
        <f>SUM(O34:O35)</f>
        <v>0</v>
      </c>
      <c r="P33" s="39">
        <f>SUM(P34:P35)</f>
        <v>0</v>
      </c>
      <c r="Q33" s="38">
        <f t="shared" si="12"/>
        <v>0</v>
      </c>
      <c r="R33" s="39">
        <f>SUM(R34:R35)</f>
        <v>0</v>
      </c>
      <c r="S33" s="39">
        <f>SUM(S34:S35)</f>
        <v>0</v>
      </c>
      <c r="T33" s="40">
        <f t="shared" si="8"/>
        <v>-231</v>
      </c>
      <c r="U33" s="38">
        <v>2</v>
      </c>
      <c r="V33" s="38">
        <f>SUM(V34:V35)</f>
        <v>1</v>
      </c>
      <c r="W33" s="38">
        <f>SUM(W34:W35)</f>
        <v>1</v>
      </c>
      <c r="X33" s="38">
        <v>1</v>
      </c>
      <c r="Y33" s="38">
        <f>SUM(Y34:Y35)</f>
        <v>1</v>
      </c>
      <c r="Z33" s="38">
        <f>SUM(Z34:Z35)</f>
        <v>0</v>
      </c>
      <c r="AA33" s="38">
        <f>SUM(AA34:AA35)</f>
        <v>48</v>
      </c>
      <c r="AB33" s="38">
        <f>SUM(AB34:AB35)</f>
        <v>16</v>
      </c>
      <c r="AC33" s="44"/>
    </row>
    <row r="34" spans="2:29" ht="15" customHeight="1">
      <c r="B34" s="59"/>
      <c r="C34" s="44" t="s">
        <v>24</v>
      </c>
      <c r="D34" s="44"/>
      <c r="E34" s="38">
        <v>34</v>
      </c>
      <c r="F34" s="39">
        <v>17</v>
      </c>
      <c r="G34" s="39">
        <v>17</v>
      </c>
      <c r="H34" s="38">
        <f t="shared" si="10"/>
        <v>5</v>
      </c>
      <c r="I34" s="39">
        <v>4</v>
      </c>
      <c r="J34" s="39">
        <v>1</v>
      </c>
      <c r="K34" s="38">
        <v>169</v>
      </c>
      <c r="L34" s="39">
        <v>95</v>
      </c>
      <c r="M34" s="39">
        <v>74</v>
      </c>
      <c r="N34" s="38">
        <f aca="true" t="shared" si="14" ref="N34:N39">SUM(O34:P34)</f>
        <v>0</v>
      </c>
      <c r="O34" s="39">
        <v>0</v>
      </c>
      <c r="P34" s="39">
        <v>0</v>
      </c>
      <c r="Q34" s="38">
        <f t="shared" si="12"/>
        <v>0</v>
      </c>
      <c r="R34" s="39">
        <v>0</v>
      </c>
      <c r="S34" s="39">
        <v>0</v>
      </c>
      <c r="T34" s="40">
        <f t="shared" si="8"/>
        <v>-135</v>
      </c>
      <c r="U34" s="38">
        <v>1</v>
      </c>
      <c r="V34" s="38">
        <v>1</v>
      </c>
      <c r="W34" s="38">
        <v>0</v>
      </c>
      <c r="X34" s="38">
        <v>1</v>
      </c>
      <c r="Y34" s="38">
        <v>1</v>
      </c>
      <c r="Z34" s="38">
        <v>0</v>
      </c>
      <c r="AA34" s="38">
        <v>26</v>
      </c>
      <c r="AB34" s="38">
        <v>6</v>
      </c>
      <c r="AC34" s="44"/>
    </row>
    <row r="35" spans="2:29" ht="15" customHeight="1">
      <c r="B35" s="59"/>
      <c r="C35" s="44" t="s">
        <v>52</v>
      </c>
      <c r="D35" s="44"/>
      <c r="E35" s="38">
        <v>39</v>
      </c>
      <c r="F35" s="39">
        <v>18</v>
      </c>
      <c r="G35" s="39">
        <v>21</v>
      </c>
      <c r="H35" s="38">
        <f t="shared" si="10"/>
        <v>3</v>
      </c>
      <c r="I35" s="39">
        <v>0</v>
      </c>
      <c r="J35" s="39">
        <v>3</v>
      </c>
      <c r="K35" s="38">
        <v>135</v>
      </c>
      <c r="L35" s="39">
        <v>59</v>
      </c>
      <c r="M35" s="39">
        <v>76</v>
      </c>
      <c r="N35" s="38">
        <f t="shared" si="14"/>
        <v>0</v>
      </c>
      <c r="O35" s="39">
        <v>0</v>
      </c>
      <c r="P35" s="39">
        <v>0</v>
      </c>
      <c r="Q35" s="38">
        <f t="shared" si="12"/>
        <v>0</v>
      </c>
      <c r="R35" s="39">
        <v>0</v>
      </c>
      <c r="S35" s="39">
        <v>0</v>
      </c>
      <c r="T35" s="40">
        <f t="shared" si="8"/>
        <v>-96</v>
      </c>
      <c r="U35" s="38">
        <f>SUM(V35:W35)</f>
        <v>1</v>
      </c>
      <c r="V35" s="38">
        <v>0</v>
      </c>
      <c r="W35" s="38">
        <v>1</v>
      </c>
      <c r="X35" s="38">
        <f t="shared" si="13"/>
        <v>0</v>
      </c>
      <c r="Y35" s="38">
        <v>0</v>
      </c>
      <c r="Z35" s="38">
        <v>0</v>
      </c>
      <c r="AA35" s="38">
        <v>22</v>
      </c>
      <c r="AB35" s="38">
        <v>10</v>
      </c>
      <c r="AC35" s="44"/>
    </row>
    <row r="36" spans="2:29" ht="17.25" customHeight="1">
      <c r="B36" s="59" t="s">
        <v>7</v>
      </c>
      <c r="C36" s="44"/>
      <c r="D36" s="44"/>
      <c r="E36" s="38">
        <v>165</v>
      </c>
      <c r="F36" s="39">
        <f>SUM(F37:F40)</f>
        <v>92</v>
      </c>
      <c r="G36" s="39">
        <f>SUM(G37:G40)</f>
        <v>73</v>
      </c>
      <c r="H36" s="38">
        <f t="shared" si="10"/>
        <v>17</v>
      </c>
      <c r="I36" s="39">
        <f>SUM(I37:I40)</f>
        <v>6</v>
      </c>
      <c r="J36" s="39">
        <f>SUM(J37:J40)</f>
        <v>11</v>
      </c>
      <c r="K36" s="38">
        <v>350</v>
      </c>
      <c r="L36" s="39">
        <f>SUM(L37:L40)</f>
        <v>179</v>
      </c>
      <c r="M36" s="39">
        <f>SUM(M37:M40)</f>
        <v>171</v>
      </c>
      <c r="N36" s="38">
        <v>0</v>
      </c>
      <c r="O36" s="39">
        <f>SUM(O37:O40)</f>
        <v>0</v>
      </c>
      <c r="P36" s="39">
        <v>0</v>
      </c>
      <c r="Q36" s="38">
        <f t="shared" si="12"/>
        <v>0</v>
      </c>
      <c r="R36" s="39">
        <f>SUM(R37:R40)</f>
        <v>0</v>
      </c>
      <c r="S36" s="39">
        <f>SUM(S37:S40)</f>
        <v>0</v>
      </c>
      <c r="T36" s="40">
        <f t="shared" si="8"/>
        <v>-185</v>
      </c>
      <c r="U36" s="38">
        <v>4</v>
      </c>
      <c r="V36" s="38">
        <v>0</v>
      </c>
      <c r="W36" s="38">
        <f>SUM(W37:W40)</f>
        <v>4</v>
      </c>
      <c r="X36" s="38">
        <f t="shared" si="13"/>
        <v>0</v>
      </c>
      <c r="Y36" s="38">
        <f>SUM(Y37:Y40)</f>
        <v>0</v>
      </c>
      <c r="Z36" s="38">
        <f>SUM(Z37:Z40)</f>
        <v>0</v>
      </c>
      <c r="AA36" s="38">
        <f>SUM(AA37:AA40)</f>
        <v>65</v>
      </c>
      <c r="AB36" s="38">
        <f>SUM(AB37:AB40)</f>
        <v>44</v>
      </c>
      <c r="AC36" s="44"/>
    </row>
    <row r="37" spans="2:29" ht="15" customHeight="1">
      <c r="B37" s="59"/>
      <c r="C37" s="44" t="s">
        <v>25</v>
      </c>
      <c r="D37" s="44"/>
      <c r="E37" s="38">
        <v>16</v>
      </c>
      <c r="F37" s="39">
        <v>8</v>
      </c>
      <c r="G37" s="39">
        <v>8</v>
      </c>
      <c r="H37" s="38">
        <f t="shared" si="10"/>
        <v>2</v>
      </c>
      <c r="I37" s="39">
        <v>0</v>
      </c>
      <c r="J37" s="39">
        <v>2</v>
      </c>
      <c r="K37" s="38">
        <v>38</v>
      </c>
      <c r="L37" s="39">
        <v>20</v>
      </c>
      <c r="M37" s="39">
        <v>18</v>
      </c>
      <c r="N37" s="38">
        <f t="shared" si="14"/>
        <v>0</v>
      </c>
      <c r="O37" s="39">
        <v>0</v>
      </c>
      <c r="P37" s="39">
        <v>0</v>
      </c>
      <c r="Q37" s="38">
        <f t="shared" si="12"/>
        <v>0</v>
      </c>
      <c r="R37" s="39">
        <v>0</v>
      </c>
      <c r="S37" s="39">
        <v>0</v>
      </c>
      <c r="T37" s="40">
        <f t="shared" si="8"/>
        <v>-22</v>
      </c>
      <c r="U37" s="38">
        <v>2</v>
      </c>
      <c r="V37" s="38">
        <v>0</v>
      </c>
      <c r="W37" s="38">
        <v>2</v>
      </c>
      <c r="X37" s="38">
        <f t="shared" si="13"/>
        <v>0</v>
      </c>
      <c r="Y37" s="38">
        <v>0</v>
      </c>
      <c r="Z37" s="38">
        <v>0</v>
      </c>
      <c r="AA37" s="38">
        <v>8</v>
      </c>
      <c r="AB37" s="38">
        <v>3</v>
      </c>
      <c r="AC37" s="44"/>
    </row>
    <row r="38" spans="2:29" ht="15" customHeight="1">
      <c r="B38" s="59"/>
      <c r="C38" s="44" t="s">
        <v>26</v>
      </c>
      <c r="D38" s="44"/>
      <c r="E38" s="38">
        <v>22</v>
      </c>
      <c r="F38" s="39">
        <v>15</v>
      </c>
      <c r="G38" s="39">
        <v>7</v>
      </c>
      <c r="H38" s="38">
        <f t="shared" si="10"/>
        <v>2</v>
      </c>
      <c r="I38" s="39">
        <v>2</v>
      </c>
      <c r="J38" s="39">
        <v>0</v>
      </c>
      <c r="K38" s="38">
        <v>55</v>
      </c>
      <c r="L38" s="39">
        <v>25</v>
      </c>
      <c r="M38" s="39">
        <v>30</v>
      </c>
      <c r="N38" s="38">
        <f t="shared" si="14"/>
        <v>0</v>
      </c>
      <c r="O38" s="39">
        <v>0</v>
      </c>
      <c r="P38" s="39">
        <v>0</v>
      </c>
      <c r="Q38" s="38">
        <f t="shared" si="12"/>
        <v>0</v>
      </c>
      <c r="R38" s="39">
        <v>0</v>
      </c>
      <c r="S38" s="39">
        <v>0</v>
      </c>
      <c r="T38" s="40">
        <f t="shared" si="8"/>
        <v>-33</v>
      </c>
      <c r="U38" s="38">
        <v>0</v>
      </c>
      <c r="V38" s="38">
        <v>0</v>
      </c>
      <c r="W38" s="38">
        <v>0</v>
      </c>
      <c r="X38" s="38">
        <f t="shared" si="13"/>
        <v>0</v>
      </c>
      <c r="Y38" s="38">
        <v>0</v>
      </c>
      <c r="Z38" s="38">
        <v>0</v>
      </c>
      <c r="AA38" s="38">
        <v>8</v>
      </c>
      <c r="AB38" s="38">
        <v>12</v>
      </c>
      <c r="AC38" s="44"/>
    </row>
    <row r="39" spans="2:29" ht="15" customHeight="1">
      <c r="B39" s="59"/>
      <c r="C39" s="44" t="s">
        <v>53</v>
      </c>
      <c r="D39" s="44"/>
      <c r="E39" s="38">
        <v>2</v>
      </c>
      <c r="F39" s="39">
        <v>2</v>
      </c>
      <c r="G39" s="39">
        <v>0</v>
      </c>
      <c r="H39" s="38">
        <f t="shared" si="10"/>
        <v>0</v>
      </c>
      <c r="I39" s="39">
        <v>0</v>
      </c>
      <c r="J39" s="39">
        <v>0</v>
      </c>
      <c r="K39" s="38">
        <v>8</v>
      </c>
      <c r="L39" s="39">
        <v>6</v>
      </c>
      <c r="M39" s="39">
        <v>2</v>
      </c>
      <c r="N39" s="38">
        <f t="shared" si="14"/>
        <v>0</v>
      </c>
      <c r="O39" s="39">
        <v>0</v>
      </c>
      <c r="P39" s="39">
        <v>0</v>
      </c>
      <c r="Q39" s="38">
        <f t="shared" si="12"/>
        <v>0</v>
      </c>
      <c r="R39" s="39">
        <v>0</v>
      </c>
      <c r="S39" s="39">
        <v>0</v>
      </c>
      <c r="T39" s="40">
        <f t="shared" si="8"/>
        <v>-6</v>
      </c>
      <c r="U39" s="38">
        <v>0</v>
      </c>
      <c r="V39" s="38">
        <v>0</v>
      </c>
      <c r="W39" s="38">
        <v>0</v>
      </c>
      <c r="X39" s="38">
        <f t="shared" si="13"/>
        <v>0</v>
      </c>
      <c r="Y39" s="38">
        <v>0</v>
      </c>
      <c r="Z39" s="38">
        <v>0</v>
      </c>
      <c r="AA39" s="38">
        <v>0</v>
      </c>
      <c r="AB39" s="38">
        <v>2</v>
      </c>
      <c r="AC39" s="44"/>
    </row>
    <row r="40" spans="2:29" ht="15" customHeight="1" thickBot="1">
      <c r="B40" s="59"/>
      <c r="C40" s="44" t="s">
        <v>49</v>
      </c>
      <c r="D40" s="44"/>
      <c r="E40" s="38">
        <v>125</v>
      </c>
      <c r="F40" s="39">
        <v>67</v>
      </c>
      <c r="G40" s="39">
        <v>58</v>
      </c>
      <c r="H40" s="38">
        <f t="shared" si="10"/>
        <v>13</v>
      </c>
      <c r="I40" s="39">
        <v>4</v>
      </c>
      <c r="J40" s="39">
        <v>9</v>
      </c>
      <c r="K40" s="38">
        <v>249</v>
      </c>
      <c r="L40" s="39">
        <v>128</v>
      </c>
      <c r="M40" s="39">
        <v>121</v>
      </c>
      <c r="N40" s="38">
        <v>0</v>
      </c>
      <c r="O40" s="39">
        <v>0</v>
      </c>
      <c r="P40" s="39">
        <v>0</v>
      </c>
      <c r="Q40" s="38">
        <f t="shared" si="12"/>
        <v>0</v>
      </c>
      <c r="R40" s="39">
        <v>0</v>
      </c>
      <c r="S40" s="39">
        <v>0</v>
      </c>
      <c r="T40" s="45">
        <f t="shared" si="8"/>
        <v>-124</v>
      </c>
      <c r="U40" s="38">
        <v>2</v>
      </c>
      <c r="V40" s="38">
        <v>0</v>
      </c>
      <c r="W40" s="38">
        <v>2</v>
      </c>
      <c r="X40" s="38">
        <f t="shared" si="13"/>
        <v>0</v>
      </c>
      <c r="Y40" s="38">
        <v>0</v>
      </c>
      <c r="Z40" s="38">
        <v>0</v>
      </c>
      <c r="AA40" s="38">
        <v>49</v>
      </c>
      <c r="AB40" s="38">
        <v>27</v>
      </c>
      <c r="AC40" s="44"/>
    </row>
    <row r="41" spans="2:28" ht="15" customHeight="1">
      <c r="B41" s="34" t="s">
        <v>8</v>
      </c>
      <c r="C41" s="34"/>
      <c r="D41" s="34"/>
      <c r="E41" s="34"/>
      <c r="F41" s="34"/>
      <c r="G41" s="34"/>
      <c r="H41" s="46"/>
      <c r="I41" s="47"/>
      <c r="J41" s="47"/>
      <c r="K41" s="34"/>
      <c r="L41" s="48"/>
      <c r="M41" s="48"/>
      <c r="N41" s="34"/>
      <c r="O41" s="48"/>
      <c r="P41" s="48"/>
      <c r="Q41" s="34"/>
      <c r="R41" s="48"/>
      <c r="S41" s="48"/>
      <c r="T41" s="44"/>
      <c r="U41" s="34"/>
      <c r="V41" s="34"/>
      <c r="W41" s="34"/>
      <c r="X41" s="49"/>
      <c r="Y41" s="49"/>
      <c r="Z41" s="49"/>
      <c r="AA41" s="34"/>
      <c r="AB41" s="34"/>
    </row>
    <row r="42" spans="3:26" ht="12.75">
      <c r="C42" s="60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1"/>
      <c r="X42" s="4"/>
      <c r="Y42" s="4"/>
      <c r="Z42" s="4"/>
    </row>
    <row r="43" spans="3:26" ht="12" customHeight="1">
      <c r="C43" s="50"/>
      <c r="D43" s="51"/>
      <c r="E43" s="51"/>
      <c r="F43" s="51"/>
      <c r="G43" s="51"/>
      <c r="H43" s="51"/>
      <c r="I43" s="52"/>
      <c r="J43" s="52"/>
      <c r="K43" s="51"/>
      <c r="L43" s="53"/>
      <c r="M43" s="53"/>
      <c r="N43" s="51"/>
      <c r="O43" s="53"/>
      <c r="P43" s="53"/>
      <c r="Q43" s="1"/>
      <c r="X43" s="4"/>
      <c r="Y43" s="4"/>
      <c r="Z43" s="4"/>
    </row>
    <row r="44" spans="52:57" ht="12">
      <c r="AZ44" s="42"/>
      <c r="BA44" s="42"/>
      <c r="BB44" s="43"/>
      <c r="BC44" s="43"/>
      <c r="BD44" s="43"/>
      <c r="BE44" s="44"/>
    </row>
    <row r="45" spans="52:57" ht="12">
      <c r="AZ45" s="44"/>
      <c r="BA45" s="44"/>
      <c r="BB45" s="44"/>
      <c r="BC45" s="44"/>
      <c r="BD45" s="44"/>
      <c r="BE45" s="44"/>
    </row>
  </sheetData>
  <sheetProtection/>
  <mergeCells count="4">
    <mergeCell ref="C42:P42"/>
    <mergeCell ref="N5:P5"/>
    <mergeCell ref="B4:D6"/>
    <mergeCell ref="Q5:S5"/>
  </mergeCells>
  <printOptions horizontalCentered="1"/>
  <pageMargins left="0.4724409448818898" right="0.31496062992125984" top="0.7086614173228347" bottom="0.5118110236220472" header="0" footer="0"/>
  <pageSetup fitToWidth="2" fitToHeight="1" horizontalDpi="600" verticalDpi="600" orientation="portrait" paperSize="9" r:id="rId1"/>
  <colBreaks count="1" manualBreakCount="1">
    <brk id="2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s02164</cp:lastModifiedBy>
  <cp:lastPrinted>2015-10-09T05:38:26Z</cp:lastPrinted>
  <dcterms:created xsi:type="dcterms:W3CDTF">2004-01-19T10:04:11Z</dcterms:created>
  <dcterms:modified xsi:type="dcterms:W3CDTF">2015-11-24T04:50:32Z</dcterms:modified>
  <cp:category/>
  <cp:version/>
  <cp:contentType/>
  <cp:contentStatus/>
</cp:coreProperties>
</file>