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Sheet1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<sst xmlns="http://schemas.openxmlformats.org/spreadsheetml/2006/main" count="44" uniqueCount="35">
  <si>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</si>
  <si>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</si>
  <si>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</si>
  <si>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</si>
  <si>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</si>
  <si>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</si>
  <si>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</si>
  <si>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</si>
  <si>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</si>
  <si>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</si>
  <si>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</si>
  <si>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</si>
  <si>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</si>
  <si>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</si>
  <si>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</si>
  <si>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</si>
  <si>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</si>
  <si>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</si>
  <si>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</si>
  <si>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</si>
  <si>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</si>
  <si>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</si>
  <si>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</si>
  <si>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</si>
  <si>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</si>
  <si>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</si>
  <si>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</si>
  <si>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</si>
  <si>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　性・年齢（各歳）別人口</t>
  </si>
  <si>
    <t>第5表－1</t>
  </si>
  <si>
    <t>(H28.10.１)</t>
  </si>
  <si>
    <t xml:space="preserve">  90～94</t>
  </si>
  <si>
    <t xml:space="preserve">  95～99</t>
  </si>
  <si>
    <t>100～</t>
  </si>
  <si>
    <t>注 (1)資料：「島根の人口移動と推計人口」統計調査課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</si>
</sst>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tabSelected="1" zoomScalePageLayoutView="0" workbookViewId="0" topLeftCell="A1">
      <selection activeCell="I75" sqref="I75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29</v>
      </c>
      <c r="F1" s="38" t="s">
        <v>28</v>
      </c>
      <c r="G1" s="38"/>
      <c r="H1" s="38"/>
      <c r="I1" s="38"/>
    </row>
    <row r="2" ht="5.25" customHeight="1"/>
    <row r="3" ht="10.5" customHeight="1" thickBot="1">
      <c r="M3" s="9" t="s">
        <v>30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f>SUM(D6:E6)</f>
        <v>689817</v>
      </c>
      <c r="D6" s="1">
        <f>D7+D13+D19+D25+D31+D37+D43+D49+D55+D61+J7+J13+J19+J25+J31+J37+J43+J49+J55+J61+J67+J68</f>
        <v>331423</v>
      </c>
      <c r="E6" s="1">
        <f>E7+E13+E19+E25+E31+E37+E43+E49+E55+E61+K7+K13+K19+K25+K31+K37+K43+K49+K55+K61+K67+K68</f>
        <v>358394</v>
      </c>
      <c r="F6" s="24">
        <f aca="true" t="shared" si="0" ref="F6:F66">D6*100/E6</f>
        <v>92.47448338978889</v>
      </c>
      <c r="G6" s="24">
        <v>1000</v>
      </c>
      <c r="H6" s="25"/>
      <c r="I6" s="23"/>
      <c r="J6" s="26"/>
      <c r="K6" s="26"/>
      <c r="L6" s="24"/>
      <c r="M6" s="24"/>
    </row>
    <row r="7" spans="2:14" ht="10.5" customHeight="1">
      <c r="B7" s="27" t="s">
        <v>2</v>
      </c>
      <c r="C7" s="28">
        <f>SUM(D7:E7)</f>
        <v>26916</v>
      </c>
      <c r="D7" s="29">
        <f>SUM(D8:D12)</f>
        <v>13939</v>
      </c>
      <c r="E7" s="29">
        <f>SUM(E8:E12)</f>
        <v>12977</v>
      </c>
      <c r="F7" s="30">
        <f t="shared" si="0"/>
        <v>107.4131155120598</v>
      </c>
      <c r="G7" s="31">
        <f>C7*1000/C6</f>
        <v>39.019044181282865</v>
      </c>
      <c r="H7" s="32" t="s">
        <v>19</v>
      </c>
      <c r="I7" s="28">
        <f>SUM(J7:K7)</f>
        <v>37773</v>
      </c>
      <c r="J7" s="29">
        <f>SUM(J8:J12)</f>
        <v>18752</v>
      </c>
      <c r="K7" s="29">
        <f>SUM(K8:K12)</f>
        <v>19021</v>
      </c>
      <c r="L7" s="30">
        <f>J7*100/K7</f>
        <v>98.58577361863203</v>
      </c>
      <c r="M7" s="31">
        <f>I7*1000/C6</f>
        <v>54.75800103505713</v>
      </c>
      <c r="N7" s="37">
        <v>3786</v>
      </c>
    </row>
    <row r="8" spans="2:13" ht="10.5" customHeight="1">
      <c r="B8" s="9">
        <v>0</v>
      </c>
      <c r="C8" s="28">
        <v>5329</v>
      </c>
      <c r="D8" s="2">
        <v>2751</v>
      </c>
      <c r="E8" s="3">
        <v>2578</v>
      </c>
      <c r="F8" s="30">
        <f t="shared" si="0"/>
        <v>106.71062839410396</v>
      </c>
      <c r="G8" s="31">
        <f>C8*1000/C6</f>
        <v>7.725237273073874</v>
      </c>
      <c r="H8" s="32">
        <v>50</v>
      </c>
      <c r="I8" s="28">
        <v>6242</v>
      </c>
      <c r="J8" s="4">
        <v>3153</v>
      </c>
      <c r="K8" s="4">
        <v>3089</v>
      </c>
      <c r="L8" s="30">
        <f aca="true" t="shared" si="1" ref="L8:L68">J8*100/K8</f>
        <v>102.0718679184202</v>
      </c>
      <c r="M8" s="31">
        <f>I8*1000/C6</f>
        <v>9.048776704546277</v>
      </c>
    </row>
    <row r="9" spans="2:13" ht="10.5" customHeight="1">
      <c r="B9" s="9">
        <v>1</v>
      </c>
      <c r="C9" s="28">
        <v>5399</v>
      </c>
      <c r="D9" s="2">
        <v>2835</v>
      </c>
      <c r="E9" s="3">
        <v>2564</v>
      </c>
      <c r="F9" s="30">
        <f t="shared" si="0"/>
        <v>110.56942277691108</v>
      </c>
      <c r="G9" s="31">
        <f>C9*1000/C6</f>
        <v>7.826713461686215</v>
      </c>
      <c r="H9" s="32">
        <v>51</v>
      </c>
      <c r="I9" s="28">
        <v>7822</v>
      </c>
      <c r="J9" s="4">
        <v>3832</v>
      </c>
      <c r="K9" s="4">
        <v>3990</v>
      </c>
      <c r="L9" s="30">
        <f t="shared" si="1"/>
        <v>96.04010025062657</v>
      </c>
      <c r="M9" s="31">
        <f>I9*1000/C6</f>
        <v>11.339239247510571</v>
      </c>
    </row>
    <row r="10" spans="2:13" ht="10.5" customHeight="1">
      <c r="B10" s="9">
        <v>2</v>
      </c>
      <c r="C10" s="28">
        <v>5270</v>
      </c>
      <c r="D10" s="2">
        <v>2690</v>
      </c>
      <c r="E10" s="3">
        <v>2580</v>
      </c>
      <c r="F10" s="30">
        <f t="shared" si="0"/>
        <v>104.26356589147287</v>
      </c>
      <c r="G10" s="31">
        <f>C10*1000/C6</f>
        <v>7.639707342672042</v>
      </c>
      <c r="H10" s="32">
        <v>52</v>
      </c>
      <c r="I10" s="28">
        <v>7787</v>
      </c>
      <c r="J10" s="4">
        <v>3921</v>
      </c>
      <c r="K10" s="4">
        <v>3866</v>
      </c>
      <c r="L10" s="30">
        <f t="shared" si="1"/>
        <v>101.42265907915157</v>
      </c>
      <c r="M10" s="31">
        <f>I10*1000/C6</f>
        <v>11.2885011532044</v>
      </c>
    </row>
    <row r="11" spans="2:13" ht="10.5" customHeight="1">
      <c r="B11" s="9">
        <v>3</v>
      </c>
      <c r="C11" s="28">
        <v>5395</v>
      </c>
      <c r="D11" s="2">
        <v>2726</v>
      </c>
      <c r="E11" s="3">
        <v>2669</v>
      </c>
      <c r="F11" s="30">
        <f t="shared" si="0"/>
        <v>102.13563132259273</v>
      </c>
      <c r="G11" s="31">
        <f>C11*1000/C6</f>
        <v>7.820914822336938</v>
      </c>
      <c r="H11" s="32">
        <v>53</v>
      </c>
      <c r="I11" s="28">
        <v>7929</v>
      </c>
      <c r="J11" s="4">
        <v>3886</v>
      </c>
      <c r="K11" s="4">
        <v>4043</v>
      </c>
      <c r="L11" s="30">
        <f t="shared" si="1"/>
        <v>96.11674499134307</v>
      </c>
      <c r="M11" s="31">
        <f>I11*1000/C6</f>
        <v>11.494352850103724</v>
      </c>
    </row>
    <row r="12" spans="2:13" ht="10.5" customHeight="1">
      <c r="B12" s="9">
        <v>4</v>
      </c>
      <c r="C12" s="28">
        <v>5523</v>
      </c>
      <c r="D12" s="2">
        <v>2937</v>
      </c>
      <c r="E12" s="3">
        <v>2586</v>
      </c>
      <c r="F12" s="30">
        <f t="shared" si="0"/>
        <v>113.57308584686776</v>
      </c>
      <c r="G12" s="31">
        <f>C12*1000/C6</f>
        <v>8.006471281513793</v>
      </c>
      <c r="H12" s="32">
        <v>54</v>
      </c>
      <c r="I12" s="28">
        <v>7993</v>
      </c>
      <c r="J12" s="4">
        <v>3960</v>
      </c>
      <c r="K12" s="4">
        <v>4033</v>
      </c>
      <c r="L12" s="30">
        <f t="shared" si="1"/>
        <v>98.18993305231837</v>
      </c>
      <c r="M12" s="31">
        <f>I12*1000/C6</f>
        <v>11.587131079692151</v>
      </c>
    </row>
    <row r="13" spans="2:13" ht="10.5" customHeight="1">
      <c r="B13" s="9" t="s">
        <v>3</v>
      </c>
      <c r="C13" s="28">
        <f>SUM(D13:E13)</f>
        <v>28514</v>
      </c>
      <c r="D13" s="29">
        <f>SUM(D14:D18)</f>
        <v>14593</v>
      </c>
      <c r="E13" s="29">
        <f>SUM(E14:E18)</f>
        <v>13921</v>
      </c>
      <c r="F13" s="30">
        <f t="shared" si="0"/>
        <v>104.82723942245528</v>
      </c>
      <c r="G13" s="31">
        <f>C13*1000/C6</f>
        <v>41.3356006013189</v>
      </c>
      <c r="H13" s="32" t="s">
        <v>20</v>
      </c>
      <c r="I13" s="28">
        <f>SUM(J13:K13)</f>
        <v>43263</v>
      </c>
      <c r="J13" s="29">
        <f>SUM(J14:J18)</f>
        <v>21738</v>
      </c>
      <c r="K13" s="29">
        <f>SUM(K14:K18)</f>
        <v>21525</v>
      </c>
      <c r="L13" s="30">
        <f t="shared" si="1"/>
        <v>100.98954703832753</v>
      </c>
      <c r="M13" s="31">
        <f>I13*1000/C6</f>
        <v>62.71663354193939</v>
      </c>
    </row>
    <row r="14" spans="2:13" ht="10.5" customHeight="1">
      <c r="B14" s="9">
        <v>5</v>
      </c>
      <c r="C14" s="28">
        <v>5610</v>
      </c>
      <c r="D14" s="2">
        <v>2862</v>
      </c>
      <c r="E14" s="3">
        <v>2748</v>
      </c>
      <c r="F14" s="30">
        <f t="shared" si="0"/>
        <v>104.14847161572052</v>
      </c>
      <c r="G14" s="31">
        <f>C14*1000/C6</f>
        <v>8.132591687360561</v>
      </c>
      <c r="H14" s="32">
        <v>55</v>
      </c>
      <c r="I14" s="28">
        <v>8234</v>
      </c>
      <c r="J14" s="4">
        <v>4137</v>
      </c>
      <c r="K14" s="4">
        <v>4097</v>
      </c>
      <c r="L14" s="30">
        <f t="shared" si="1"/>
        <v>100.97632413961435</v>
      </c>
      <c r="M14" s="31">
        <f>I14*1000/C6</f>
        <v>11.93649910048607</v>
      </c>
    </row>
    <row r="15" spans="2:13" ht="10.5" customHeight="1">
      <c r="B15" s="9">
        <v>6</v>
      </c>
      <c r="C15" s="28">
        <v>5655</v>
      </c>
      <c r="D15" s="2">
        <v>2886</v>
      </c>
      <c r="E15" s="3">
        <v>2769</v>
      </c>
      <c r="F15" s="30">
        <f t="shared" si="0"/>
        <v>104.22535211267606</v>
      </c>
      <c r="G15" s="31">
        <f>C15*1000/C6</f>
        <v>8.197826380039924</v>
      </c>
      <c r="H15" s="32">
        <v>56</v>
      </c>
      <c r="I15" s="28">
        <v>8479</v>
      </c>
      <c r="J15" s="4">
        <v>4202</v>
      </c>
      <c r="K15" s="4">
        <v>4277</v>
      </c>
      <c r="L15" s="30">
        <f t="shared" si="1"/>
        <v>98.24643441664718</v>
      </c>
      <c r="M15" s="31">
        <f>I15*1000/C6</f>
        <v>12.291665760629268</v>
      </c>
    </row>
    <row r="16" spans="2:13" ht="10.5" customHeight="1">
      <c r="B16" s="9">
        <v>7</v>
      </c>
      <c r="C16" s="28">
        <v>5600</v>
      </c>
      <c r="D16" s="2">
        <v>2861</v>
      </c>
      <c r="E16" s="3">
        <v>2739</v>
      </c>
      <c r="F16" s="30">
        <f t="shared" si="0"/>
        <v>104.45418035779481</v>
      </c>
      <c r="G16" s="31">
        <f>C16*1000/C6</f>
        <v>8.118095088987369</v>
      </c>
      <c r="H16" s="32">
        <v>57</v>
      </c>
      <c r="I16" s="28">
        <v>8981</v>
      </c>
      <c r="J16" s="4">
        <v>4595</v>
      </c>
      <c r="K16" s="4">
        <v>4386</v>
      </c>
      <c r="L16" s="30">
        <f t="shared" si="1"/>
        <v>104.76516187870497</v>
      </c>
      <c r="M16" s="31">
        <f>I16*1000/C6</f>
        <v>13.019394998963493</v>
      </c>
    </row>
    <row r="17" spans="2:13" ht="10.5" customHeight="1">
      <c r="B17" s="9">
        <v>8</v>
      </c>
      <c r="C17" s="28">
        <v>5818</v>
      </c>
      <c r="D17" s="2">
        <v>2975</v>
      </c>
      <c r="E17" s="3">
        <v>2843</v>
      </c>
      <c r="F17" s="30">
        <f t="shared" si="0"/>
        <v>104.64298276468519</v>
      </c>
      <c r="G17" s="31">
        <f>C17*1000/C6</f>
        <v>8.43412093352295</v>
      </c>
      <c r="H17" s="32">
        <v>58</v>
      </c>
      <c r="I17" s="28">
        <v>8733</v>
      </c>
      <c r="J17" s="4">
        <v>4355</v>
      </c>
      <c r="K17" s="4">
        <v>4378</v>
      </c>
      <c r="L17" s="30">
        <f t="shared" si="1"/>
        <v>99.47464595705802</v>
      </c>
      <c r="M17" s="31">
        <f>I17*1000/C6</f>
        <v>12.659879359308338</v>
      </c>
    </row>
    <row r="18" spans="2:13" ht="10.5" customHeight="1">
      <c r="B18" s="9">
        <v>9</v>
      </c>
      <c r="C18" s="28">
        <v>5831</v>
      </c>
      <c r="D18" s="2">
        <v>3009</v>
      </c>
      <c r="E18" s="3">
        <v>2822</v>
      </c>
      <c r="F18" s="30">
        <f t="shared" si="0"/>
        <v>106.62650602409639</v>
      </c>
      <c r="G18" s="31">
        <f>C18*1000/C6</f>
        <v>8.452966511408098</v>
      </c>
      <c r="H18" s="32">
        <v>59</v>
      </c>
      <c r="I18" s="28">
        <v>8836</v>
      </c>
      <c r="J18" s="4">
        <v>4449</v>
      </c>
      <c r="K18" s="4">
        <v>4387</v>
      </c>
      <c r="L18" s="30">
        <f t="shared" si="1"/>
        <v>101.4132664691133</v>
      </c>
      <c r="M18" s="31">
        <f>I18*1000/C6</f>
        <v>12.809194322552212</v>
      </c>
    </row>
    <row r="19" spans="2:13" ht="10.5" customHeight="1">
      <c r="B19" s="9" t="s">
        <v>4</v>
      </c>
      <c r="C19" s="28">
        <f>SUM(D19:E19)</f>
        <v>29781</v>
      </c>
      <c r="D19" s="29">
        <f>SUM(D20:D24)</f>
        <v>15156</v>
      </c>
      <c r="E19" s="29">
        <f>SUM(E20:E24)</f>
        <v>14625</v>
      </c>
      <c r="F19" s="30">
        <f t="shared" si="0"/>
        <v>103.63076923076923</v>
      </c>
      <c r="G19" s="31">
        <f>C19*1000/C6</f>
        <v>43.17231961520229</v>
      </c>
      <c r="H19" s="32" t="s">
        <v>21</v>
      </c>
      <c r="I19" s="28">
        <f>SUM(J19:K19)</f>
        <v>49381</v>
      </c>
      <c r="J19" s="29">
        <f>SUM(J20:J24)</f>
        <v>24789</v>
      </c>
      <c r="K19" s="29">
        <f>SUM(K20:K24)</f>
        <v>24592</v>
      </c>
      <c r="L19" s="30">
        <f t="shared" si="1"/>
        <v>100.80107351984385</v>
      </c>
      <c r="M19" s="31">
        <f>I19*1000/C6</f>
        <v>71.58565242665809</v>
      </c>
    </row>
    <row r="20" spans="2:13" ht="10.5" customHeight="1">
      <c r="B20" s="9">
        <v>10</v>
      </c>
      <c r="C20" s="28">
        <v>5727</v>
      </c>
      <c r="D20" s="4">
        <v>2904</v>
      </c>
      <c r="E20" s="4">
        <v>2823</v>
      </c>
      <c r="F20" s="30">
        <f t="shared" si="0"/>
        <v>102.86928799149841</v>
      </c>
      <c r="G20" s="31">
        <f>C20*1000/C6</f>
        <v>8.302201888326904</v>
      </c>
      <c r="H20" s="32">
        <v>60</v>
      </c>
      <c r="I20" s="28">
        <v>9288</v>
      </c>
      <c r="J20" s="2">
        <v>4658</v>
      </c>
      <c r="K20" s="3">
        <v>4630</v>
      </c>
      <c r="L20" s="30">
        <f t="shared" si="1"/>
        <v>100.60475161987041</v>
      </c>
      <c r="M20" s="31">
        <f>I20*1000/C6</f>
        <v>13.464440569020478</v>
      </c>
    </row>
    <row r="21" spans="2:13" ht="10.5" customHeight="1">
      <c r="B21" s="9">
        <v>11</v>
      </c>
      <c r="C21" s="28">
        <v>5858</v>
      </c>
      <c r="D21" s="4">
        <v>2940</v>
      </c>
      <c r="E21" s="4">
        <v>2918</v>
      </c>
      <c r="F21" s="30">
        <f t="shared" si="0"/>
        <v>100.75394105551747</v>
      </c>
      <c r="G21" s="31">
        <f>C21*1000/C6</f>
        <v>8.492107327015717</v>
      </c>
      <c r="H21" s="32">
        <v>61</v>
      </c>
      <c r="I21" s="28">
        <v>9446</v>
      </c>
      <c r="J21" s="2">
        <v>4783</v>
      </c>
      <c r="K21" s="3">
        <v>4663</v>
      </c>
      <c r="L21" s="30">
        <f t="shared" si="1"/>
        <v>102.57345056830367</v>
      </c>
      <c r="M21" s="31">
        <f>I21*1000/C6</f>
        <v>13.693486823316908</v>
      </c>
    </row>
    <row r="22" spans="2:13" ht="10.5" customHeight="1">
      <c r="B22" s="9">
        <v>12</v>
      </c>
      <c r="C22" s="28">
        <v>5860</v>
      </c>
      <c r="D22" s="4">
        <v>2992</v>
      </c>
      <c r="E22" s="4">
        <v>2868</v>
      </c>
      <c r="F22" s="30">
        <f t="shared" si="0"/>
        <v>104.32357043235704</v>
      </c>
      <c r="G22" s="31">
        <f>C22*1000/C6</f>
        <v>8.495006646690355</v>
      </c>
      <c r="H22" s="32">
        <v>62</v>
      </c>
      <c r="I22" s="28">
        <v>9721</v>
      </c>
      <c r="J22" s="2">
        <v>4926</v>
      </c>
      <c r="K22" s="3">
        <v>4795</v>
      </c>
      <c r="L22" s="30">
        <f t="shared" si="1"/>
        <v>102.7320125130344</v>
      </c>
      <c r="M22" s="31">
        <f>I22*1000/C6</f>
        <v>14.092143278579682</v>
      </c>
    </row>
    <row r="23" spans="2:13" ht="10.5" customHeight="1">
      <c r="B23" s="9">
        <v>13</v>
      </c>
      <c r="C23" s="28">
        <v>6100</v>
      </c>
      <c r="D23" s="4">
        <v>3170</v>
      </c>
      <c r="E23" s="4">
        <v>2930</v>
      </c>
      <c r="F23" s="30">
        <f t="shared" si="0"/>
        <v>108.19112627986348</v>
      </c>
      <c r="G23" s="31">
        <f>C23*1000/C6</f>
        <v>8.842925007646956</v>
      </c>
      <c r="H23" s="32">
        <v>63</v>
      </c>
      <c r="I23" s="28">
        <v>10170</v>
      </c>
      <c r="J23" s="2">
        <v>5075</v>
      </c>
      <c r="K23" s="3">
        <v>5095</v>
      </c>
      <c r="L23" s="30">
        <f t="shared" si="1"/>
        <v>99.60745829244357</v>
      </c>
      <c r="M23" s="31">
        <f>I23*1000/C6</f>
        <v>14.74304054553599</v>
      </c>
    </row>
    <row r="24" spans="2:13" ht="10.5" customHeight="1">
      <c r="B24" s="9">
        <v>14</v>
      </c>
      <c r="C24" s="28">
        <v>6236</v>
      </c>
      <c r="D24" s="4">
        <v>3150</v>
      </c>
      <c r="E24" s="4">
        <v>3086</v>
      </c>
      <c r="F24" s="30">
        <f t="shared" si="0"/>
        <v>102.07388204795852</v>
      </c>
      <c r="G24" s="31">
        <f>C24*1000/C6</f>
        <v>9.040078745522363</v>
      </c>
      <c r="H24" s="32">
        <v>64</v>
      </c>
      <c r="I24" s="28">
        <v>10756</v>
      </c>
      <c r="J24" s="2">
        <v>5347</v>
      </c>
      <c r="K24" s="3">
        <v>5409</v>
      </c>
      <c r="L24" s="30">
        <f t="shared" si="1"/>
        <v>98.85376224810501</v>
      </c>
      <c r="M24" s="31">
        <f>I24*1000/C6</f>
        <v>15.592541210205026</v>
      </c>
    </row>
    <row r="25" spans="2:13" ht="10.5" customHeight="1">
      <c r="B25" s="9" t="s">
        <v>5</v>
      </c>
      <c r="C25" s="28">
        <f>SUM(D25:E25)</f>
        <v>32423</v>
      </c>
      <c r="D25" s="29">
        <f>SUM(D26:D30)</f>
        <v>17019</v>
      </c>
      <c r="E25" s="29">
        <f>SUM(E26:E30)</f>
        <v>15404</v>
      </c>
      <c r="F25" s="30">
        <f t="shared" si="0"/>
        <v>110.48428979485848</v>
      </c>
      <c r="G25" s="31">
        <f>C25*1000/C6</f>
        <v>47.00232090539955</v>
      </c>
      <c r="H25" s="32" t="s">
        <v>22</v>
      </c>
      <c r="I25" s="28">
        <f>SUM(J25:K25)</f>
        <v>62744</v>
      </c>
      <c r="J25" s="29">
        <f>SUM(J26:J30)</f>
        <v>31344</v>
      </c>
      <c r="K25" s="29">
        <f>SUM(K26:K30)</f>
        <v>31400</v>
      </c>
      <c r="L25" s="30">
        <f t="shared" si="1"/>
        <v>99.82165605095541</v>
      </c>
      <c r="M25" s="31">
        <f>I25*1000/C6</f>
        <v>90.95745683275419</v>
      </c>
    </row>
    <row r="26" spans="2:13" ht="10.5" customHeight="1">
      <c r="B26" s="9">
        <v>15</v>
      </c>
      <c r="C26" s="28">
        <v>6561</v>
      </c>
      <c r="D26" s="4">
        <v>3402</v>
      </c>
      <c r="E26" s="4">
        <v>3159</v>
      </c>
      <c r="F26" s="30">
        <f t="shared" si="0"/>
        <v>107.6923076923077</v>
      </c>
      <c r="G26" s="31">
        <f>C26*1000/C6</f>
        <v>9.511218192651095</v>
      </c>
      <c r="H26" s="32">
        <v>65</v>
      </c>
      <c r="I26" s="28">
        <v>11520</v>
      </c>
      <c r="J26" s="2">
        <v>5868</v>
      </c>
      <c r="K26" s="3">
        <v>5652</v>
      </c>
      <c r="L26" s="30">
        <f t="shared" si="1"/>
        <v>103.82165605095541</v>
      </c>
      <c r="M26" s="31">
        <f>I26*1000/C6</f>
        <v>16.700081325916873</v>
      </c>
    </row>
    <row r="27" spans="2:13" ht="10.5" customHeight="1">
      <c r="B27" s="9">
        <v>16</v>
      </c>
      <c r="C27" s="28">
        <v>6827</v>
      </c>
      <c r="D27" s="4">
        <v>3556</v>
      </c>
      <c r="E27" s="4">
        <v>3271</v>
      </c>
      <c r="F27" s="30">
        <f t="shared" si="0"/>
        <v>108.71293182512993</v>
      </c>
      <c r="G27" s="31">
        <f>C27*1000/C6</f>
        <v>9.896827709377995</v>
      </c>
      <c r="H27" s="32">
        <v>66</v>
      </c>
      <c r="I27" s="28">
        <v>12195</v>
      </c>
      <c r="J27" s="2">
        <v>6081</v>
      </c>
      <c r="K27" s="3">
        <v>6114</v>
      </c>
      <c r="L27" s="30">
        <f t="shared" si="1"/>
        <v>99.46025515210991</v>
      </c>
      <c r="M27" s="31">
        <f>I27*1000/C6</f>
        <v>17.678601716107316</v>
      </c>
    </row>
    <row r="28" spans="2:13" ht="10.5" customHeight="1">
      <c r="B28" s="9">
        <v>17</v>
      </c>
      <c r="C28" s="28">
        <v>6835</v>
      </c>
      <c r="D28" s="4">
        <v>3626</v>
      </c>
      <c r="E28" s="4">
        <v>3209</v>
      </c>
      <c r="F28" s="30">
        <f t="shared" si="0"/>
        <v>112.9947023995014</v>
      </c>
      <c r="G28" s="31">
        <f>C28*1000/C6</f>
        <v>9.908424988076549</v>
      </c>
      <c r="H28" s="32">
        <v>67</v>
      </c>
      <c r="I28" s="28">
        <v>13165</v>
      </c>
      <c r="J28" s="2">
        <v>6479</v>
      </c>
      <c r="K28" s="3">
        <v>6686</v>
      </c>
      <c r="L28" s="30">
        <f t="shared" si="1"/>
        <v>96.90397846245887</v>
      </c>
      <c r="M28" s="31">
        <f>I28*1000/C6</f>
        <v>19.084771758306914</v>
      </c>
    </row>
    <row r="29" spans="2:13" ht="10.5" customHeight="1">
      <c r="B29" s="9">
        <v>18</v>
      </c>
      <c r="C29" s="28">
        <v>6622</v>
      </c>
      <c r="D29" s="4">
        <v>3466</v>
      </c>
      <c r="E29" s="4">
        <v>3156</v>
      </c>
      <c r="F29" s="30">
        <f t="shared" si="0"/>
        <v>109.82256020278834</v>
      </c>
      <c r="G29" s="31">
        <f>C29*1000/C6</f>
        <v>9.599647442727564</v>
      </c>
      <c r="H29" s="32">
        <v>68</v>
      </c>
      <c r="I29" s="28">
        <v>13141</v>
      </c>
      <c r="J29" s="2">
        <v>6636</v>
      </c>
      <c r="K29" s="3">
        <v>6505</v>
      </c>
      <c r="L29" s="30">
        <f t="shared" si="1"/>
        <v>102.01383551114527</v>
      </c>
      <c r="M29" s="31">
        <f>I29*1000/C6</f>
        <v>19.049979922211254</v>
      </c>
    </row>
    <row r="30" spans="2:13" ht="10.5" customHeight="1">
      <c r="B30" s="9">
        <v>19</v>
      </c>
      <c r="C30" s="28">
        <v>5578</v>
      </c>
      <c r="D30" s="4">
        <v>2969</v>
      </c>
      <c r="E30" s="4">
        <v>2609</v>
      </c>
      <c r="F30" s="30">
        <f t="shared" si="0"/>
        <v>113.79839018781142</v>
      </c>
      <c r="G30" s="31">
        <f>C30*1000/C6</f>
        <v>8.086202572566346</v>
      </c>
      <c r="H30" s="32">
        <v>69</v>
      </c>
      <c r="I30" s="28">
        <v>12723</v>
      </c>
      <c r="J30" s="2">
        <v>6280</v>
      </c>
      <c r="K30" s="3">
        <v>6443</v>
      </c>
      <c r="L30" s="30">
        <f t="shared" si="1"/>
        <v>97.47012261368927</v>
      </c>
      <c r="M30" s="31">
        <f>I30*1000/C6</f>
        <v>18.44402211021184</v>
      </c>
    </row>
    <row r="31" spans="2:13" ht="10.5" customHeight="1">
      <c r="B31" s="9" t="s">
        <v>6</v>
      </c>
      <c r="C31" s="28">
        <f>SUM(D31:E31)</f>
        <v>23278</v>
      </c>
      <c r="D31" s="29">
        <f>SUM(D32:D36)</f>
        <v>12156</v>
      </c>
      <c r="E31" s="29">
        <f>SUM(E32:E36)</f>
        <v>11122</v>
      </c>
      <c r="F31" s="30">
        <f>D31*100/E31</f>
        <v>109.29688904873224</v>
      </c>
      <c r="G31" s="31">
        <f>C31*1000/C6</f>
        <v>33.74518169311571</v>
      </c>
      <c r="H31" s="32" t="s">
        <v>23</v>
      </c>
      <c r="I31" s="28">
        <f>SUM(J31:K31)</f>
        <v>40604</v>
      </c>
      <c r="J31" s="29">
        <f>SUM(J32:J36)</f>
        <v>18893</v>
      </c>
      <c r="K31" s="29">
        <f>SUM(K32:K36)</f>
        <v>21711</v>
      </c>
      <c r="L31" s="30">
        <f t="shared" si="1"/>
        <v>87.02040440329787</v>
      </c>
      <c r="M31" s="31">
        <f>I31*1000/C6</f>
        <v>58.861988034507704</v>
      </c>
    </row>
    <row r="32" spans="2:13" ht="10.5" customHeight="1">
      <c r="B32" s="9">
        <v>20</v>
      </c>
      <c r="C32" s="28">
        <v>4610</v>
      </c>
      <c r="D32" s="2">
        <v>2468</v>
      </c>
      <c r="E32" s="3">
        <v>2142</v>
      </c>
      <c r="F32" s="30">
        <f t="shared" si="0"/>
        <v>115.21942110177405</v>
      </c>
      <c r="G32" s="31">
        <f>C32*1000/C6</f>
        <v>6.6829318500413875</v>
      </c>
      <c r="H32" s="32">
        <v>70</v>
      </c>
      <c r="I32" s="28">
        <v>6636</v>
      </c>
      <c r="J32" s="4">
        <v>3170</v>
      </c>
      <c r="K32" s="4">
        <v>3466</v>
      </c>
      <c r="L32" s="30">
        <f t="shared" si="1"/>
        <v>91.4598961338719</v>
      </c>
      <c r="M32" s="31">
        <f>I32*1000/C6</f>
        <v>9.619942680450032</v>
      </c>
    </row>
    <row r="33" spans="2:13" ht="10.5" customHeight="1">
      <c r="B33" s="9">
        <v>21</v>
      </c>
      <c r="C33" s="28">
        <v>4476</v>
      </c>
      <c r="D33" s="2">
        <v>2373</v>
      </c>
      <c r="E33" s="3">
        <v>2103</v>
      </c>
      <c r="F33" s="30">
        <f t="shared" si="0"/>
        <v>112.83880171184023</v>
      </c>
      <c r="G33" s="31">
        <f>C33*1000/C6</f>
        <v>6.488677431840618</v>
      </c>
      <c r="H33" s="32">
        <v>71</v>
      </c>
      <c r="I33" s="28">
        <v>7613</v>
      </c>
      <c r="J33" s="4">
        <v>3608</v>
      </c>
      <c r="K33" s="4">
        <v>4005</v>
      </c>
      <c r="L33" s="30">
        <f t="shared" si="1"/>
        <v>90.08739076154806</v>
      </c>
      <c r="M33" s="31">
        <f>I33*1000/C6</f>
        <v>11.036260341510864</v>
      </c>
    </row>
    <row r="34" spans="2:13" ht="10.5" customHeight="1">
      <c r="B34" s="9">
        <v>22</v>
      </c>
      <c r="C34" s="28">
        <v>4587</v>
      </c>
      <c r="D34" s="2">
        <v>2356</v>
      </c>
      <c r="E34" s="3">
        <v>2231</v>
      </c>
      <c r="F34" s="30">
        <f t="shared" si="0"/>
        <v>105.6028686687584</v>
      </c>
      <c r="G34" s="31">
        <f>C34*1000/C6</f>
        <v>6.649589673783047</v>
      </c>
      <c r="H34" s="32">
        <v>72</v>
      </c>
      <c r="I34" s="28">
        <v>8842</v>
      </c>
      <c r="J34" s="4">
        <v>4095</v>
      </c>
      <c r="K34" s="4">
        <v>4747</v>
      </c>
      <c r="L34" s="30">
        <f t="shared" si="1"/>
        <v>86.26500947967138</v>
      </c>
      <c r="M34" s="31">
        <f>I34*1000/C6</f>
        <v>12.817892281576128</v>
      </c>
    </row>
    <row r="35" spans="2:13" ht="10.5" customHeight="1">
      <c r="B35" s="9">
        <v>23</v>
      </c>
      <c r="C35" s="28">
        <v>4552</v>
      </c>
      <c r="D35" s="2">
        <v>2369</v>
      </c>
      <c r="E35" s="3">
        <v>2183</v>
      </c>
      <c r="F35" s="30">
        <f t="shared" si="0"/>
        <v>108.52038479157123</v>
      </c>
      <c r="G35" s="31">
        <f>C35*1000/C6</f>
        <v>6.598851579476876</v>
      </c>
      <c r="H35" s="32">
        <v>73</v>
      </c>
      <c r="I35" s="28">
        <v>8781</v>
      </c>
      <c r="J35" s="4">
        <v>3990</v>
      </c>
      <c r="K35" s="4">
        <v>4791</v>
      </c>
      <c r="L35" s="30">
        <f t="shared" si="1"/>
        <v>83.28115216030056</v>
      </c>
      <c r="M35" s="31">
        <f>I35*1000/C6</f>
        <v>12.729463031499659</v>
      </c>
    </row>
    <row r="36" spans="2:13" ht="10.5" customHeight="1">
      <c r="B36" s="9">
        <v>24</v>
      </c>
      <c r="C36" s="28">
        <v>5053</v>
      </c>
      <c r="D36" s="2">
        <v>2590</v>
      </c>
      <c r="E36" s="3">
        <v>2463</v>
      </c>
      <c r="F36" s="30">
        <f t="shared" si="0"/>
        <v>105.15631343889565</v>
      </c>
      <c r="G36" s="31">
        <f>C36*1000/C6</f>
        <v>7.3251311579737814</v>
      </c>
      <c r="H36" s="32">
        <v>74</v>
      </c>
      <c r="I36" s="28">
        <v>8732</v>
      </c>
      <c r="J36" s="4">
        <v>4030</v>
      </c>
      <c r="K36" s="4">
        <v>4702</v>
      </c>
      <c r="L36" s="30">
        <f t="shared" si="1"/>
        <v>85.70820927264994</v>
      </c>
      <c r="M36" s="31">
        <f>I36*1000/C6</f>
        <v>12.65842969947102</v>
      </c>
    </row>
    <row r="37" spans="2:13" ht="10.5" customHeight="1">
      <c r="B37" s="9" t="s">
        <v>7</v>
      </c>
      <c r="C37" s="28">
        <f>SUM(D37:E37)</f>
        <v>27704</v>
      </c>
      <c r="D37" s="29">
        <f>SUM(D38:D42)</f>
        <v>14071</v>
      </c>
      <c r="E37" s="29">
        <f>SUM(E38:E42)</f>
        <v>13633</v>
      </c>
      <c r="F37" s="30">
        <f>D37*100/E37</f>
        <v>103.2127924888139</v>
      </c>
      <c r="G37" s="31">
        <f>C37*1000/C6</f>
        <v>40.16137613309037</v>
      </c>
      <c r="H37" s="32" t="s">
        <v>24</v>
      </c>
      <c r="I37" s="28">
        <f>SUM(J37:K37)</f>
        <v>38349</v>
      </c>
      <c r="J37" s="29">
        <f>SUM(J38:J42)</f>
        <v>16355</v>
      </c>
      <c r="K37" s="29">
        <f>SUM(K38:K42)</f>
        <v>21994</v>
      </c>
      <c r="L37" s="30">
        <f t="shared" si="1"/>
        <v>74.36118941529509</v>
      </c>
      <c r="M37" s="31">
        <f>I37*1000/C6</f>
        <v>55.593005101352965</v>
      </c>
    </row>
    <row r="38" spans="2:13" ht="10.5" customHeight="1">
      <c r="B38" s="9">
        <v>25</v>
      </c>
      <c r="C38" s="28">
        <v>5148</v>
      </c>
      <c r="D38" s="2">
        <v>2603</v>
      </c>
      <c r="E38" s="3">
        <v>2545</v>
      </c>
      <c r="F38" s="30">
        <f t="shared" si="0"/>
        <v>102.27897838899804</v>
      </c>
      <c r="G38" s="31">
        <f>C38*1000/C6</f>
        <v>7.462848842519103</v>
      </c>
      <c r="H38" s="32">
        <v>75</v>
      </c>
      <c r="I38" s="28">
        <v>8367</v>
      </c>
      <c r="J38" s="4">
        <v>3576</v>
      </c>
      <c r="K38" s="4">
        <v>4791</v>
      </c>
      <c r="L38" s="30">
        <f t="shared" si="1"/>
        <v>74.6399499060739</v>
      </c>
      <c r="M38" s="31">
        <f>I38*1000/C6</f>
        <v>12.129303858849521</v>
      </c>
    </row>
    <row r="39" spans="2:13" ht="10.5" customHeight="1">
      <c r="B39" s="9">
        <v>26</v>
      </c>
      <c r="C39" s="28">
        <v>5143</v>
      </c>
      <c r="D39" s="2">
        <v>2600</v>
      </c>
      <c r="E39" s="3">
        <v>2543</v>
      </c>
      <c r="F39" s="30">
        <f t="shared" si="0"/>
        <v>102.24144710971294</v>
      </c>
      <c r="G39" s="31">
        <f>C39*1000/C6</f>
        <v>7.455600543332507</v>
      </c>
      <c r="H39" s="32">
        <v>76</v>
      </c>
      <c r="I39" s="28">
        <v>7348</v>
      </c>
      <c r="J39" s="4">
        <v>3190</v>
      </c>
      <c r="K39" s="4">
        <v>4158</v>
      </c>
      <c r="L39" s="30">
        <f t="shared" si="1"/>
        <v>76.71957671957672</v>
      </c>
      <c r="M39" s="31">
        <f>I39*1000/C6</f>
        <v>10.652100484621284</v>
      </c>
    </row>
    <row r="40" spans="2:13" ht="10.5" customHeight="1">
      <c r="B40" s="9">
        <v>27</v>
      </c>
      <c r="C40" s="28">
        <v>5625</v>
      </c>
      <c r="D40" s="2">
        <v>2882</v>
      </c>
      <c r="E40" s="3">
        <v>2743</v>
      </c>
      <c r="F40" s="30">
        <f t="shared" si="0"/>
        <v>105.0674444039373</v>
      </c>
      <c r="G40" s="31">
        <f>C40*1000/C6</f>
        <v>8.15433658492035</v>
      </c>
      <c r="H40" s="32">
        <v>77</v>
      </c>
      <c r="I40" s="28">
        <v>6764</v>
      </c>
      <c r="J40" s="4">
        <v>2917</v>
      </c>
      <c r="K40" s="4">
        <v>3847</v>
      </c>
      <c r="L40" s="30">
        <f t="shared" si="1"/>
        <v>75.82531842994541</v>
      </c>
      <c r="M40" s="31">
        <f>I40*1000/C6</f>
        <v>9.805499139626887</v>
      </c>
    </row>
    <row r="41" spans="2:13" ht="10.5" customHeight="1">
      <c r="B41" s="9">
        <v>28</v>
      </c>
      <c r="C41" s="28">
        <v>5717</v>
      </c>
      <c r="D41" s="2">
        <v>2864</v>
      </c>
      <c r="E41" s="3">
        <v>2853</v>
      </c>
      <c r="F41" s="30">
        <f t="shared" si="0"/>
        <v>100.38555906063793</v>
      </c>
      <c r="G41" s="31">
        <f>C41*1000/C6</f>
        <v>8.287705289953712</v>
      </c>
      <c r="H41" s="32">
        <v>78</v>
      </c>
      <c r="I41" s="28">
        <v>7644</v>
      </c>
      <c r="J41" s="4">
        <v>3249</v>
      </c>
      <c r="K41" s="4">
        <v>4395</v>
      </c>
      <c r="L41" s="30">
        <f t="shared" si="1"/>
        <v>73.92491467576792</v>
      </c>
      <c r="M41" s="31">
        <f>I41*1000/C6</f>
        <v>11.081199796467759</v>
      </c>
    </row>
    <row r="42" spans="2:13" ht="10.5" customHeight="1">
      <c r="B42" s="9">
        <v>29</v>
      </c>
      <c r="C42" s="28">
        <v>6071</v>
      </c>
      <c r="D42" s="2">
        <v>3122</v>
      </c>
      <c r="E42" s="3">
        <v>2949</v>
      </c>
      <c r="F42" s="30">
        <f t="shared" si="0"/>
        <v>105.86639538826721</v>
      </c>
      <c r="G42" s="31">
        <f>C42*1000/C6</f>
        <v>8.8008848723647</v>
      </c>
      <c r="H42" s="32">
        <v>79</v>
      </c>
      <c r="I42" s="28">
        <v>8226</v>
      </c>
      <c r="J42" s="4">
        <v>3423</v>
      </c>
      <c r="K42" s="4">
        <v>4803</v>
      </c>
      <c r="L42" s="30">
        <f t="shared" si="1"/>
        <v>71.26795752654591</v>
      </c>
      <c r="M42" s="31">
        <f>I42*1000/C6</f>
        <v>11.924901821787518</v>
      </c>
    </row>
    <row r="43" spans="2:13" ht="10.5" customHeight="1">
      <c r="B43" s="9" t="s">
        <v>8</v>
      </c>
      <c r="C43" s="28">
        <f>SUM(D43:E43)</f>
        <v>33248</v>
      </c>
      <c r="D43" s="29">
        <f>SUM(D44:D48)</f>
        <v>16957</v>
      </c>
      <c r="E43" s="29">
        <f>SUM(E44:E48)</f>
        <v>16291</v>
      </c>
      <c r="F43" s="30">
        <f>D43*100/E43</f>
        <v>104.08814682953778</v>
      </c>
      <c r="G43" s="31">
        <f>C43*1000/C6</f>
        <v>48.198290271187865</v>
      </c>
      <c r="H43" s="32" t="s">
        <v>25</v>
      </c>
      <c r="I43" s="28">
        <f>SUM(J43:K43)</f>
        <v>38158</v>
      </c>
      <c r="J43" s="29">
        <f>SUM(J44:J48)</f>
        <v>14792</v>
      </c>
      <c r="K43" s="29">
        <f>SUM(K44:K48)</f>
        <v>23366</v>
      </c>
      <c r="L43" s="30">
        <f t="shared" si="1"/>
        <v>63.30565779337499</v>
      </c>
      <c r="M43" s="31">
        <f>I43*1000/C6</f>
        <v>55.31612007242501</v>
      </c>
    </row>
    <row r="44" spans="2:13" ht="10.5" customHeight="1">
      <c r="B44" s="9">
        <v>30</v>
      </c>
      <c r="C44" s="28">
        <v>6233</v>
      </c>
      <c r="D44" s="4">
        <v>3242</v>
      </c>
      <c r="E44" s="4">
        <v>2991</v>
      </c>
      <c r="F44" s="30">
        <f t="shared" si="0"/>
        <v>108.3918421932464</v>
      </c>
      <c r="G44" s="31">
        <f>C44*1000/C6</f>
        <v>9.035729766010405</v>
      </c>
      <c r="H44" s="32">
        <v>80</v>
      </c>
      <c r="I44" s="28">
        <v>8307</v>
      </c>
      <c r="J44" s="2">
        <v>3320</v>
      </c>
      <c r="K44" s="3">
        <v>4987</v>
      </c>
      <c r="L44" s="30">
        <f t="shared" si="1"/>
        <v>66.57309003408864</v>
      </c>
      <c r="M44" s="31">
        <f>I44*1000/C6</f>
        <v>12.04232426861037</v>
      </c>
    </row>
    <row r="45" spans="2:13" ht="10.5" customHeight="1">
      <c r="B45" s="9">
        <v>31</v>
      </c>
      <c r="C45" s="28">
        <v>6431</v>
      </c>
      <c r="D45" s="4">
        <v>3218</v>
      </c>
      <c r="E45" s="4">
        <v>3213</v>
      </c>
      <c r="F45" s="30">
        <f t="shared" si="0"/>
        <v>100.15561780267663</v>
      </c>
      <c r="G45" s="31">
        <f>C45*1000/C6</f>
        <v>9.322762413799602</v>
      </c>
      <c r="H45" s="32">
        <v>81</v>
      </c>
      <c r="I45" s="28">
        <v>7744</v>
      </c>
      <c r="J45" s="2">
        <v>3085</v>
      </c>
      <c r="K45" s="3">
        <v>4659</v>
      </c>
      <c r="L45" s="30">
        <f t="shared" si="1"/>
        <v>66.21592616441296</v>
      </c>
      <c r="M45" s="31">
        <f>I45*1000/C6</f>
        <v>11.226165780199675</v>
      </c>
    </row>
    <row r="46" spans="2:13" ht="10.5" customHeight="1">
      <c r="B46" s="9">
        <v>32</v>
      </c>
      <c r="C46" s="28">
        <v>6779</v>
      </c>
      <c r="D46" s="4">
        <v>3456</v>
      </c>
      <c r="E46" s="4">
        <v>3323</v>
      </c>
      <c r="F46" s="30">
        <f t="shared" si="0"/>
        <v>104.00240746313573</v>
      </c>
      <c r="G46" s="31">
        <f>C46*1000/C6</f>
        <v>9.827244037186674</v>
      </c>
      <c r="H46" s="32">
        <v>82</v>
      </c>
      <c r="I46" s="28">
        <v>7532</v>
      </c>
      <c r="J46" s="2">
        <v>2908</v>
      </c>
      <c r="K46" s="3">
        <v>4624</v>
      </c>
      <c r="L46" s="30">
        <f t="shared" si="1"/>
        <v>62.88927335640138</v>
      </c>
      <c r="M46" s="31">
        <f>I46*1000/C6</f>
        <v>10.91883789468801</v>
      </c>
    </row>
    <row r="47" spans="2:13" ht="10.5" customHeight="1">
      <c r="B47" s="9">
        <v>33</v>
      </c>
      <c r="C47" s="28">
        <v>6976</v>
      </c>
      <c r="D47" s="4">
        <v>3558</v>
      </c>
      <c r="E47" s="4">
        <v>3418</v>
      </c>
      <c r="F47" s="30">
        <f t="shared" si="0"/>
        <v>104.09596255119953</v>
      </c>
      <c r="G47" s="31">
        <f>C47*1000/C6</f>
        <v>10.112827025138552</v>
      </c>
      <c r="H47" s="32">
        <v>83</v>
      </c>
      <c r="I47" s="28">
        <v>7347</v>
      </c>
      <c r="J47" s="2">
        <v>2809</v>
      </c>
      <c r="K47" s="3">
        <v>4538</v>
      </c>
      <c r="L47" s="30">
        <f t="shared" si="1"/>
        <v>61.899515204936094</v>
      </c>
      <c r="M47" s="31">
        <f>I47*1000/C6</f>
        <v>10.650650824783964</v>
      </c>
    </row>
    <row r="48" spans="2:13" ht="10.5" customHeight="1">
      <c r="B48" s="9">
        <v>34</v>
      </c>
      <c r="C48" s="28">
        <v>6829</v>
      </c>
      <c r="D48" s="4">
        <v>3483</v>
      </c>
      <c r="E48" s="4">
        <v>3346</v>
      </c>
      <c r="F48" s="30">
        <f t="shared" si="0"/>
        <v>104.09444112372982</v>
      </c>
      <c r="G48" s="31">
        <f>C48*1000/C6</f>
        <v>9.899727029052633</v>
      </c>
      <c r="H48" s="32">
        <v>84</v>
      </c>
      <c r="I48" s="28">
        <v>7228</v>
      </c>
      <c r="J48" s="2">
        <v>2670</v>
      </c>
      <c r="K48" s="3">
        <v>4558</v>
      </c>
      <c r="L48" s="30">
        <f t="shared" si="1"/>
        <v>58.578323826239576</v>
      </c>
      <c r="M48" s="31">
        <f>I48*1000/C6</f>
        <v>10.478141304142984</v>
      </c>
    </row>
    <row r="49" spans="2:13" ht="10.5" customHeight="1">
      <c r="B49" s="9" t="s">
        <v>9</v>
      </c>
      <c r="C49" s="28">
        <f>SUM(D49:E49)</f>
        <v>38644</v>
      </c>
      <c r="D49" s="29">
        <f>SUM(D50:D54)</f>
        <v>19861</v>
      </c>
      <c r="E49" s="29">
        <f>SUM(E50:E54)</f>
        <v>18783</v>
      </c>
      <c r="F49" s="30">
        <f>D49*100/E49</f>
        <v>105.7392322845126</v>
      </c>
      <c r="G49" s="31">
        <f>C49*1000/C6</f>
        <v>56.02065475336212</v>
      </c>
      <c r="H49" s="32" t="s">
        <v>26</v>
      </c>
      <c r="I49" s="28">
        <f>SUM(J49:K49)</f>
        <v>27255</v>
      </c>
      <c r="J49" s="29">
        <f>SUM(J50:J54)</f>
        <v>8903</v>
      </c>
      <c r="K49" s="29">
        <f>SUM(K50:K54)</f>
        <v>18352</v>
      </c>
      <c r="L49" s="30">
        <f t="shared" si="1"/>
        <v>48.512423714036615</v>
      </c>
      <c r="M49" s="31">
        <f>I49*1000/C6</f>
        <v>39.510478866134065</v>
      </c>
    </row>
    <row r="50" spans="2:13" ht="10.5" customHeight="1">
      <c r="B50" s="9">
        <v>35</v>
      </c>
      <c r="C50" s="28">
        <v>7199</v>
      </c>
      <c r="D50" s="4">
        <v>3674</v>
      </c>
      <c r="E50" s="4">
        <v>3525</v>
      </c>
      <c r="F50" s="30">
        <f t="shared" si="0"/>
        <v>104.22695035460993</v>
      </c>
      <c r="G50" s="31">
        <f>C50*1000/C6</f>
        <v>10.436101168860727</v>
      </c>
      <c r="H50" s="32">
        <v>85</v>
      </c>
      <c r="I50" s="28">
        <v>6526</v>
      </c>
      <c r="J50" s="2">
        <v>2383</v>
      </c>
      <c r="K50" s="3">
        <v>4143</v>
      </c>
      <c r="L50" s="30">
        <f t="shared" si="1"/>
        <v>57.51870625150857</v>
      </c>
      <c r="M50" s="31">
        <f>I50*1000/C6</f>
        <v>9.460480098344924</v>
      </c>
    </row>
    <row r="51" spans="2:13" ht="10.5" customHeight="1">
      <c r="B51" s="9">
        <v>36</v>
      </c>
      <c r="C51" s="28">
        <v>7387</v>
      </c>
      <c r="D51" s="4">
        <v>3753</v>
      </c>
      <c r="E51" s="4">
        <v>3634</v>
      </c>
      <c r="F51" s="30">
        <f t="shared" si="0"/>
        <v>103.27462850853054</v>
      </c>
      <c r="G51" s="31">
        <f>C51*1000/C6</f>
        <v>10.708637218276731</v>
      </c>
      <c r="H51" s="32">
        <v>86</v>
      </c>
      <c r="I51" s="28">
        <v>5846</v>
      </c>
      <c r="J51" s="2">
        <v>1920</v>
      </c>
      <c r="K51" s="3">
        <v>3926</v>
      </c>
      <c r="L51" s="30">
        <f t="shared" si="1"/>
        <v>48.9047376464595</v>
      </c>
      <c r="M51" s="31">
        <f>I51*1000/C6</f>
        <v>8.474711408967886</v>
      </c>
    </row>
    <row r="52" spans="2:13" ht="10.5" customHeight="1">
      <c r="B52" s="9">
        <v>37</v>
      </c>
      <c r="C52" s="28">
        <v>7685</v>
      </c>
      <c r="D52" s="4">
        <v>3910</v>
      </c>
      <c r="E52" s="4">
        <v>3775</v>
      </c>
      <c r="F52" s="30">
        <f t="shared" si="0"/>
        <v>103.57615894039735</v>
      </c>
      <c r="G52" s="31">
        <f>C52*1000/C6</f>
        <v>11.140635849797844</v>
      </c>
      <c r="H52" s="32">
        <v>87</v>
      </c>
      <c r="I52" s="28">
        <v>5614</v>
      </c>
      <c r="J52" s="2">
        <v>1839</v>
      </c>
      <c r="K52" s="3">
        <v>3775</v>
      </c>
      <c r="L52" s="30">
        <f t="shared" si="1"/>
        <v>48.71523178807947</v>
      </c>
      <c r="M52" s="31">
        <f>I52*1000/C6</f>
        <v>8.138390326709837</v>
      </c>
    </row>
    <row r="53" spans="2:13" ht="10.5" customHeight="1">
      <c r="B53" s="9">
        <v>38</v>
      </c>
      <c r="C53" s="28">
        <v>7920</v>
      </c>
      <c r="D53" s="4">
        <v>4157</v>
      </c>
      <c r="E53" s="4">
        <v>3763</v>
      </c>
      <c r="F53" s="30">
        <f t="shared" si="0"/>
        <v>110.47036938612808</v>
      </c>
      <c r="G53" s="31">
        <f>C53*1000/C6</f>
        <v>11.481305911567851</v>
      </c>
      <c r="H53" s="32">
        <v>88</v>
      </c>
      <c r="I53" s="28">
        <v>4938</v>
      </c>
      <c r="J53" s="2">
        <v>1526</v>
      </c>
      <c r="K53" s="3">
        <v>3412</v>
      </c>
      <c r="L53" s="30">
        <f t="shared" si="1"/>
        <v>44.724501758499414</v>
      </c>
      <c r="M53" s="31">
        <f>I53*1000/C6</f>
        <v>7.158420276682077</v>
      </c>
    </row>
    <row r="54" spans="2:13" ht="10.5" customHeight="1">
      <c r="B54" s="9">
        <v>39</v>
      </c>
      <c r="C54" s="28">
        <v>8453</v>
      </c>
      <c r="D54" s="4">
        <v>4367</v>
      </c>
      <c r="E54" s="4">
        <v>4086</v>
      </c>
      <c r="F54" s="30">
        <f t="shared" si="0"/>
        <v>106.87714145863926</v>
      </c>
      <c r="G54" s="31">
        <f>C54*1000/C6</f>
        <v>12.25397460485897</v>
      </c>
      <c r="H54" s="32">
        <v>89</v>
      </c>
      <c r="I54" s="28">
        <v>4331</v>
      </c>
      <c r="J54" s="2">
        <v>1235</v>
      </c>
      <c r="K54" s="3">
        <v>3096</v>
      </c>
      <c r="L54" s="30">
        <f t="shared" si="1"/>
        <v>39.89018087855297</v>
      </c>
      <c r="M54" s="31">
        <f>I54*1000/C6</f>
        <v>6.278476755429338</v>
      </c>
    </row>
    <row r="55" spans="2:13" ht="10.5" customHeight="1">
      <c r="B55" s="9" t="s">
        <v>10</v>
      </c>
      <c r="C55" s="28">
        <f>SUM(D55:E55)</f>
        <v>44446</v>
      </c>
      <c r="D55" s="29">
        <f>SUM(D56:D60)</f>
        <v>22706</v>
      </c>
      <c r="E55" s="29">
        <f>SUM(E56:E60)</f>
        <v>21740</v>
      </c>
      <c r="F55" s="30">
        <f>D55*100/E55</f>
        <v>104.44342226310948</v>
      </c>
      <c r="G55" s="31">
        <f>C55*1000/C6</f>
        <v>64.43158112948797</v>
      </c>
      <c r="H55" s="32" t="s">
        <v>31</v>
      </c>
      <c r="I55" s="28">
        <f>SUM(J55:K55)</f>
        <v>13717</v>
      </c>
      <c r="J55" s="29">
        <f>SUM(J56:J60)</f>
        <v>3329</v>
      </c>
      <c r="K55" s="29">
        <f>SUM(K56:K60)</f>
        <v>10388</v>
      </c>
      <c r="L55" s="30">
        <f t="shared" si="1"/>
        <v>32.04659222179438</v>
      </c>
      <c r="M55" s="31">
        <f>I55*1000/C6</f>
        <v>19.8849839885071</v>
      </c>
    </row>
    <row r="56" spans="2:13" ht="10.5" customHeight="1">
      <c r="B56" s="9">
        <v>40</v>
      </c>
      <c r="C56" s="28">
        <v>8392</v>
      </c>
      <c r="D56" s="2">
        <v>4327</v>
      </c>
      <c r="E56" s="3">
        <v>4065</v>
      </c>
      <c r="F56" s="30">
        <f t="shared" si="0"/>
        <v>106.44526445264452</v>
      </c>
      <c r="G56" s="31">
        <f>C56*1000/C6</f>
        <v>12.1655453547825</v>
      </c>
      <c r="H56" s="32">
        <v>90</v>
      </c>
      <c r="I56" s="28">
        <v>3990</v>
      </c>
      <c r="J56" s="4">
        <v>1089</v>
      </c>
      <c r="K56" s="4">
        <v>2901</v>
      </c>
      <c r="L56" s="30">
        <f t="shared" si="1"/>
        <v>37.5387797311272</v>
      </c>
      <c r="M56" s="31">
        <f>I56*1000/C6</f>
        <v>5.7841427509035</v>
      </c>
    </row>
    <row r="57" spans="2:13" ht="10.5" customHeight="1">
      <c r="B57" s="9">
        <v>41</v>
      </c>
      <c r="C57" s="28">
        <v>8944</v>
      </c>
      <c r="D57" s="2">
        <v>4606</v>
      </c>
      <c r="E57" s="3">
        <v>4338</v>
      </c>
      <c r="F57" s="30">
        <f t="shared" si="0"/>
        <v>106.17796219455971</v>
      </c>
      <c r="G57" s="31">
        <f>C57*1000/C6</f>
        <v>12.965757584982684</v>
      </c>
      <c r="H57" s="32">
        <v>91</v>
      </c>
      <c r="I57" s="28">
        <v>3247</v>
      </c>
      <c r="J57" s="4">
        <v>826</v>
      </c>
      <c r="K57" s="4">
        <v>2421</v>
      </c>
      <c r="L57" s="30">
        <f t="shared" si="1"/>
        <v>34.11813300289137</v>
      </c>
      <c r="M57" s="31">
        <f>I57*1000/C6</f>
        <v>4.707045491775355</v>
      </c>
    </row>
    <row r="58" spans="2:13" ht="10.5" customHeight="1">
      <c r="B58" s="9">
        <v>42</v>
      </c>
      <c r="C58" s="28">
        <v>9159</v>
      </c>
      <c r="D58" s="2">
        <v>4668</v>
      </c>
      <c r="E58" s="3">
        <v>4491</v>
      </c>
      <c r="F58" s="30">
        <f t="shared" si="0"/>
        <v>103.94121576486306</v>
      </c>
      <c r="G58" s="31">
        <f>C58*1000/C6</f>
        <v>13.277434450006306</v>
      </c>
      <c r="H58" s="32">
        <v>92</v>
      </c>
      <c r="I58" s="28">
        <v>2614</v>
      </c>
      <c r="J58" s="4">
        <v>598</v>
      </c>
      <c r="K58" s="4">
        <v>2016</v>
      </c>
      <c r="L58" s="30">
        <f t="shared" si="1"/>
        <v>29.66269841269841</v>
      </c>
      <c r="M58" s="31">
        <f>I58*1000/C6</f>
        <v>3.7894108147523182</v>
      </c>
    </row>
    <row r="59" spans="2:13" ht="10.5" customHeight="1">
      <c r="B59" s="9">
        <v>43</v>
      </c>
      <c r="C59" s="28">
        <v>9219</v>
      </c>
      <c r="D59" s="2">
        <v>4662</v>
      </c>
      <c r="E59" s="3">
        <v>4557</v>
      </c>
      <c r="F59" s="30">
        <f t="shared" si="0"/>
        <v>102.3041474654378</v>
      </c>
      <c r="G59" s="31">
        <f>C59*1000/C6</f>
        <v>13.364414040245457</v>
      </c>
      <c r="H59" s="32">
        <v>93</v>
      </c>
      <c r="I59" s="28">
        <v>2186</v>
      </c>
      <c r="J59" s="4">
        <v>470</v>
      </c>
      <c r="K59" s="4">
        <v>1716</v>
      </c>
      <c r="L59" s="30">
        <f t="shared" si="1"/>
        <v>27.38927738927739</v>
      </c>
      <c r="M59" s="31">
        <f>I59*1000/C6</f>
        <v>3.1689564043797125</v>
      </c>
    </row>
    <row r="60" spans="2:13" ht="10.5" customHeight="1">
      <c r="B60" s="9">
        <v>44</v>
      </c>
      <c r="C60" s="28">
        <v>8732</v>
      </c>
      <c r="D60" s="2">
        <v>4443</v>
      </c>
      <c r="E60" s="3">
        <v>4289</v>
      </c>
      <c r="F60" s="30">
        <f t="shared" si="0"/>
        <v>103.5905805549079</v>
      </c>
      <c r="G60" s="31">
        <f>C60*1000/C6</f>
        <v>12.65842969947102</v>
      </c>
      <c r="H60" s="32">
        <v>94</v>
      </c>
      <c r="I60" s="28">
        <v>1680</v>
      </c>
      <c r="J60" s="4">
        <v>346</v>
      </c>
      <c r="K60" s="4">
        <v>1334</v>
      </c>
      <c r="L60" s="30">
        <f t="shared" si="1"/>
        <v>25.937031484257872</v>
      </c>
      <c r="M60" s="31">
        <f>I60*1000/C6</f>
        <v>2.4354285266962106</v>
      </c>
    </row>
    <row r="61" spans="2:13" ht="10.5" customHeight="1">
      <c r="B61" s="9" t="s">
        <v>11</v>
      </c>
      <c r="C61" s="28">
        <f>SUM(D61:E61)</f>
        <v>40281</v>
      </c>
      <c r="D61" s="29">
        <f>SUM(D62:D66)</f>
        <v>20327</v>
      </c>
      <c r="E61" s="29">
        <f>SUM(E62:E66)</f>
        <v>19954</v>
      </c>
      <c r="F61" s="30">
        <f>D61*100/E61</f>
        <v>101.86929938859376</v>
      </c>
      <c r="G61" s="31">
        <f>C61*1000/C6</f>
        <v>58.39374790705361</v>
      </c>
      <c r="H61" s="32" t="s">
        <v>32</v>
      </c>
      <c r="I61" s="28">
        <f>SUM(J61:K61)</f>
        <v>3903</v>
      </c>
      <c r="J61" s="29">
        <f>SUM(J62:J66)</f>
        <v>673</v>
      </c>
      <c r="K61" s="29">
        <f>SUM(K62:K66)</f>
        <v>3230</v>
      </c>
      <c r="L61" s="30">
        <f t="shared" si="1"/>
        <v>20.8359133126935</v>
      </c>
      <c r="M61" s="31">
        <f>I61*1000/C6</f>
        <v>5.658022345056732</v>
      </c>
    </row>
    <row r="62" spans="2:13" ht="10.5" customHeight="1">
      <c r="B62" s="9">
        <v>45</v>
      </c>
      <c r="C62" s="28">
        <v>8255</v>
      </c>
      <c r="D62" s="2">
        <v>4202</v>
      </c>
      <c r="E62" s="3">
        <v>4053</v>
      </c>
      <c r="F62" s="30">
        <f t="shared" si="0"/>
        <v>103.67628916851714</v>
      </c>
      <c r="G62" s="31">
        <f>C62*1000/C6</f>
        <v>11.966941957069773</v>
      </c>
      <c r="H62" s="32">
        <v>95</v>
      </c>
      <c r="I62" s="28">
        <v>1313</v>
      </c>
      <c r="J62" s="4">
        <v>250</v>
      </c>
      <c r="K62" s="4">
        <v>1063</v>
      </c>
      <c r="L62" s="30">
        <f t="shared" si="1"/>
        <v>23.51834430856068</v>
      </c>
      <c r="M62" s="31">
        <f>I62*1000/C6</f>
        <v>1.9034033664000742</v>
      </c>
    </row>
    <row r="63" spans="2:13" ht="10.5" customHeight="1">
      <c r="B63" s="9">
        <v>46</v>
      </c>
      <c r="C63" s="28">
        <v>8087</v>
      </c>
      <c r="D63" s="2">
        <v>4079</v>
      </c>
      <c r="E63" s="3">
        <v>4008</v>
      </c>
      <c r="F63" s="30">
        <f t="shared" si="0"/>
        <v>101.77145708582835</v>
      </c>
      <c r="G63" s="31">
        <f>C63*1000/C6</f>
        <v>11.723399104400153</v>
      </c>
      <c r="H63" s="32">
        <v>96</v>
      </c>
      <c r="I63" s="28">
        <v>1112</v>
      </c>
      <c r="J63" s="4">
        <v>211</v>
      </c>
      <c r="K63" s="4">
        <v>901</v>
      </c>
      <c r="L63" s="30">
        <f t="shared" si="1"/>
        <v>23.41842397336293</v>
      </c>
      <c r="M63" s="31">
        <f>I63*1000/C6</f>
        <v>1.6120217390989204</v>
      </c>
    </row>
    <row r="64" spans="2:13" ht="10.5" customHeight="1">
      <c r="B64" s="9">
        <v>47</v>
      </c>
      <c r="C64" s="28">
        <v>8093</v>
      </c>
      <c r="D64" s="2">
        <v>4079</v>
      </c>
      <c r="E64" s="3">
        <v>4014</v>
      </c>
      <c r="F64" s="30">
        <f t="shared" si="0"/>
        <v>101.61933233682113</v>
      </c>
      <c r="G64" s="31">
        <f>C64*1000/C6</f>
        <v>11.732097063424067</v>
      </c>
      <c r="H64" s="32">
        <v>97</v>
      </c>
      <c r="I64" s="28">
        <v>687</v>
      </c>
      <c r="J64" s="4">
        <v>108</v>
      </c>
      <c r="K64" s="4">
        <v>579</v>
      </c>
      <c r="L64" s="30">
        <f t="shared" si="1"/>
        <v>18.65284974093264</v>
      </c>
      <c r="M64" s="31">
        <f>I64*1000/C6</f>
        <v>0.9959163082382719</v>
      </c>
    </row>
    <row r="65" spans="2:13" ht="10.5" customHeight="1">
      <c r="B65" s="9">
        <v>48</v>
      </c>
      <c r="C65" s="28">
        <v>7875</v>
      </c>
      <c r="D65" s="2">
        <v>3896</v>
      </c>
      <c r="E65" s="3">
        <v>3979</v>
      </c>
      <c r="F65" s="30">
        <f t="shared" si="0"/>
        <v>97.91404875596884</v>
      </c>
      <c r="G65" s="31">
        <f>C65*1000/C6</f>
        <v>11.416071218888488</v>
      </c>
      <c r="H65" s="32">
        <v>98</v>
      </c>
      <c r="I65" s="28">
        <v>480</v>
      </c>
      <c r="J65" s="4">
        <v>67</v>
      </c>
      <c r="K65" s="4">
        <v>413</v>
      </c>
      <c r="L65" s="30">
        <f t="shared" si="1"/>
        <v>16.222760290556902</v>
      </c>
      <c r="M65" s="31">
        <f>I65*1000/C6</f>
        <v>0.6958367219132031</v>
      </c>
    </row>
    <row r="66" spans="2:13" ht="10.5" customHeight="1">
      <c r="B66" s="9">
        <v>49</v>
      </c>
      <c r="C66" s="28">
        <v>7971</v>
      </c>
      <c r="D66" s="2">
        <v>4071</v>
      </c>
      <c r="E66" s="3">
        <v>3900</v>
      </c>
      <c r="F66" s="30">
        <f t="shared" si="0"/>
        <v>104.38461538461539</v>
      </c>
      <c r="G66" s="31">
        <f>C66*1000/C6</f>
        <v>11.555238563271129</v>
      </c>
      <c r="H66" s="32">
        <v>99</v>
      </c>
      <c r="I66" s="28">
        <v>311</v>
      </c>
      <c r="J66" s="4">
        <v>37</v>
      </c>
      <c r="K66" s="4">
        <v>274</v>
      </c>
      <c r="L66" s="30">
        <f t="shared" si="1"/>
        <v>13.503649635036496</v>
      </c>
      <c r="M66" s="31">
        <f>I66*1000/C6</f>
        <v>0.4508442094062628</v>
      </c>
    </row>
    <row r="67" spans="3:13" ht="10.5" customHeight="1">
      <c r="C67" s="28"/>
      <c r="D67" s="29"/>
      <c r="E67" s="29"/>
      <c r="F67" s="31"/>
      <c r="G67" s="31"/>
      <c r="H67" s="32" t="s">
        <v>33</v>
      </c>
      <c r="I67" s="28">
        <v>664</v>
      </c>
      <c r="J67" s="2">
        <v>85</v>
      </c>
      <c r="K67" s="3">
        <v>579</v>
      </c>
      <c r="L67" s="31">
        <f t="shared" si="1"/>
        <v>14.680483592400691</v>
      </c>
      <c r="M67" s="31">
        <f>I67*1000/C6</f>
        <v>0.9625741319799309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v>8771</v>
      </c>
      <c r="J68" s="5">
        <v>4985</v>
      </c>
      <c r="K68" s="6">
        <v>3786</v>
      </c>
      <c r="L68" s="31">
        <f t="shared" si="1"/>
        <v>131.66930797675647</v>
      </c>
      <c r="M68" s="31">
        <f>I68*1000/C6</f>
        <v>12.714966433126467</v>
      </c>
    </row>
    <row r="69" spans="2:13" ht="10.5" customHeight="1">
      <c r="B69" s="34" t="s">
        <v>34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2017-11-08T06:28:13Z</cp:lastPrinted>
  <dcterms:modified xsi:type="dcterms:W3CDTF">2017-11-08T06:40:31Z</dcterms:modified>
  <cp:category/>
  <cp:version/>
  <cp:contentType/>
  <cp:contentStatus/>
</cp:coreProperties>
</file>