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27年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<sst xmlns="http://schemas.openxmlformats.org/spreadsheetml/2006/main" count="44" uniqueCount="35">
  <si>
    <t>年　齢</t>
  </si>
  <si>
    <t>総　数</t>
  </si>
  <si>
    <t xml:space="preserve">    0～4</t>
  </si>
  <si>
    <t xml:space="preserve">    5～9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</si>
  <si>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</si>
  <si>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</si>
  <si>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</si>
  <si>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</si>
  <si>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</si>
  <si>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</si>
  <si>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</si>
  <si>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</si>
  <si>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 (2)構成比は、総人口1,000対の率である｡</t>
  </si>
  <si>
    <t>　人口　</t>
  </si>
  <si>
    <t>男</t>
  </si>
  <si>
    <t>女</t>
  </si>
  <si>
    <t>性比</t>
  </si>
  <si>
    <t>(対女100)</t>
  </si>
  <si>
    <t>構成比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</si>
  <si>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</si>
  <si>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</si>
  <si>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</si>
  <si>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</si>
  <si>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</si>
  <si>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</si>
  <si>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</si>
  <si>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</si>
  <si>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>年齢不詳</t>
  </si>
  <si>
    <t>　性・年齢（各歳）別人口</t>
  </si>
  <si>
    <t>注 (1)資料：「国勢調査」総務省統計局</t>
  </si>
  <si>
    <t>第5表－1</t>
  </si>
  <si>
    <t>(H27.10.１)</t>
  </si>
  <si>
    <t xml:space="preserve">  90～94</t>
  </si>
  <si>
    <t xml:space="preserve">  95～99</t>
  </si>
  <si>
    <t>100～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</si>
</sst>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_ 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tabSelected="1" zoomScale="120" zoomScaleNormal="120" zoomScalePageLayoutView="0" workbookViewId="0" topLeftCell="A1">
      <selection activeCell="D6" sqref="D6"/>
    </sheetView>
  </sheetViews>
  <sheetFormatPr defaultColWidth="10.6640625" defaultRowHeight="15"/>
  <cols>
    <col min="1" max="1" width="0.44140625" style="8" customWidth="1"/>
    <col min="2" max="2" width="6.10546875" style="9" customWidth="1"/>
    <col min="3" max="3" width="6.88671875" style="8" customWidth="1"/>
    <col min="4" max="5" width="6.6640625" style="8" customWidth="1"/>
    <col min="6" max="6" width="5.5546875" style="8" customWidth="1"/>
    <col min="7" max="7" width="6.4453125" style="8" customWidth="1"/>
    <col min="8" max="8" width="6.21484375" style="9" customWidth="1"/>
    <col min="9" max="9" width="6.88671875" style="8" customWidth="1"/>
    <col min="10" max="11" width="6.6640625" style="8" customWidth="1"/>
    <col min="12" max="12" width="5.5546875" style="8" customWidth="1"/>
    <col min="13" max="13" width="5.77734375" style="8" customWidth="1"/>
    <col min="14" max="14" width="0.44140625" style="8" customWidth="1"/>
    <col min="15" max="16384" width="10.6640625" style="8" customWidth="1"/>
  </cols>
  <sheetData>
    <row r="1" spans="2:9" ht="18" customHeight="1">
      <c r="B1" s="7" t="s">
        <v>30</v>
      </c>
      <c r="F1" s="38" t="s">
        <v>28</v>
      </c>
      <c r="G1" s="38"/>
      <c r="H1" s="38"/>
      <c r="I1" s="38"/>
    </row>
    <row r="2" ht="5.25" customHeight="1"/>
    <row r="3" ht="10.5" customHeight="1" thickBot="1">
      <c r="M3" s="9" t="s">
        <v>31</v>
      </c>
    </row>
    <row r="4" spans="2:13" s="15" customFormat="1" ht="13.5" customHeight="1">
      <c r="B4" s="10" t="s">
        <v>0</v>
      </c>
      <c r="C4" s="11" t="s">
        <v>13</v>
      </c>
      <c r="D4" s="12"/>
      <c r="E4" s="12"/>
      <c r="F4" s="13" t="s">
        <v>16</v>
      </c>
      <c r="G4" s="13" t="s">
        <v>18</v>
      </c>
      <c r="H4" s="14" t="s">
        <v>0</v>
      </c>
      <c r="I4" s="11" t="s">
        <v>13</v>
      </c>
      <c r="J4" s="12"/>
      <c r="K4" s="12"/>
      <c r="L4" s="13" t="s">
        <v>16</v>
      </c>
      <c r="M4" s="13" t="s">
        <v>18</v>
      </c>
    </row>
    <row r="5" spans="2:13" s="15" customFormat="1" ht="13.5" customHeight="1" thickBot="1">
      <c r="B5" s="16"/>
      <c r="C5" s="17" t="s">
        <v>1</v>
      </c>
      <c r="D5" s="18" t="s">
        <v>14</v>
      </c>
      <c r="E5" s="18" t="s">
        <v>15</v>
      </c>
      <c r="F5" s="19" t="s">
        <v>17</v>
      </c>
      <c r="G5" s="20"/>
      <c r="H5" s="21"/>
      <c r="I5" s="17" t="s">
        <v>1</v>
      </c>
      <c r="J5" s="18" t="s">
        <v>14</v>
      </c>
      <c r="K5" s="18" t="s">
        <v>15</v>
      </c>
      <c r="L5" s="19" t="s">
        <v>17</v>
      </c>
      <c r="M5" s="20"/>
    </row>
    <row r="6" spans="2:13" ht="10.5" customHeight="1">
      <c r="B6" s="22" t="s">
        <v>1</v>
      </c>
      <c r="C6" s="23">
        <f>SUM(D6:E6)</f>
        <v>694352</v>
      </c>
      <c r="D6" s="1">
        <f>D7+D13+D19+D25+D31+D37+D43+D49+D55+D61+J7+J13+J19+J25+J31+J37+J43+J49+J55+J61+J67+J68</f>
        <v>333112</v>
      </c>
      <c r="E6" s="1">
        <f>E7+E13+E19+E25+E31+E37+E43+E49+E55+E61+K7+K13+K19+K25+K31+K37+K43+K49+K55+K61+K67+K68</f>
        <v>361240</v>
      </c>
      <c r="F6" s="24">
        <f aca="true" t="shared" si="0" ref="F6:F66">D6*100/E6</f>
        <v>92.21348687852951</v>
      </c>
      <c r="G6" s="24">
        <v>1000</v>
      </c>
      <c r="H6" s="25"/>
      <c r="I6" s="23"/>
      <c r="J6" s="26"/>
      <c r="K6" s="26"/>
      <c r="L6" s="24"/>
      <c r="M6" s="24"/>
    </row>
    <row r="7" spans="2:14" ht="10.5" customHeight="1">
      <c r="B7" s="27" t="s">
        <v>2</v>
      </c>
      <c r="C7" s="28">
        <f>SUM(D7:E7)</f>
        <v>26929</v>
      </c>
      <c r="D7" s="29">
        <f>SUM(D8:D12)</f>
        <v>13880</v>
      </c>
      <c r="E7" s="29">
        <f>SUM(E8:E12)</f>
        <v>13049</v>
      </c>
      <c r="F7" s="30">
        <f t="shared" si="0"/>
        <v>106.36830408460419</v>
      </c>
      <c r="G7" s="31">
        <f>C7*1000/C6</f>
        <v>38.78292278268083</v>
      </c>
      <c r="H7" s="32" t="s">
        <v>19</v>
      </c>
      <c r="I7" s="28">
        <f>SUM(J7:K7)</f>
        <v>39816</v>
      </c>
      <c r="J7" s="29">
        <f>SUM(J8:J12)</f>
        <v>19752</v>
      </c>
      <c r="K7" s="29">
        <f>SUM(K8:K12)</f>
        <v>20064</v>
      </c>
      <c r="L7" s="30">
        <f>J7*100/K7</f>
        <v>98.44497607655502</v>
      </c>
      <c r="M7" s="31">
        <f>I7*1000/C6</f>
        <v>57.342673456690555</v>
      </c>
      <c r="N7" s="37">
        <v>3786</v>
      </c>
    </row>
    <row r="8" spans="2:13" ht="10.5" customHeight="1">
      <c r="B8" s="9">
        <v>0</v>
      </c>
      <c r="C8" s="28">
        <v>5247</v>
      </c>
      <c r="D8" s="2">
        <v>2754</v>
      </c>
      <c r="E8" s="3">
        <v>2493</v>
      </c>
      <c r="F8" s="30">
        <f t="shared" si="0"/>
        <v>110.46931407942239</v>
      </c>
      <c r="G8" s="31">
        <f>C8*1000/C6</f>
        <v>7.556685946033136</v>
      </c>
      <c r="H8" s="32">
        <v>50</v>
      </c>
      <c r="I8" s="28">
        <v>7825</v>
      </c>
      <c r="J8" s="4">
        <v>3822</v>
      </c>
      <c r="K8" s="4">
        <v>4003</v>
      </c>
      <c r="L8" s="30">
        <f aca="true" t="shared" si="1" ref="L8:L68">J8*100/K8</f>
        <v>95.47839120659505</v>
      </c>
      <c r="M8" s="31">
        <f>I8*1000/C6</f>
        <v>11.269500195866074</v>
      </c>
    </row>
    <row r="9" spans="2:13" ht="10.5" customHeight="1">
      <c r="B9" s="9">
        <v>1</v>
      </c>
      <c r="C9" s="28">
        <v>5229</v>
      </c>
      <c r="D9" s="2">
        <v>2663</v>
      </c>
      <c r="E9" s="3">
        <v>2566</v>
      </c>
      <c r="F9" s="30">
        <f t="shared" si="0"/>
        <v>103.78020265003897</v>
      </c>
      <c r="G9" s="31">
        <f>C9*1000/C6</f>
        <v>7.530762495103348</v>
      </c>
      <c r="H9" s="32">
        <v>51</v>
      </c>
      <c r="I9" s="28">
        <v>7795</v>
      </c>
      <c r="J9" s="4">
        <v>3922</v>
      </c>
      <c r="K9" s="4">
        <v>3873</v>
      </c>
      <c r="L9" s="30">
        <f t="shared" si="1"/>
        <v>101.26516911954558</v>
      </c>
      <c r="M9" s="31">
        <f>I9*1000/C6</f>
        <v>11.226294444316427</v>
      </c>
    </row>
    <row r="10" spans="2:13" ht="10.5" customHeight="1">
      <c r="B10" s="9">
        <v>2</v>
      </c>
      <c r="C10" s="28">
        <v>5354</v>
      </c>
      <c r="D10" s="2">
        <v>2699</v>
      </c>
      <c r="E10" s="3">
        <v>2655</v>
      </c>
      <c r="F10" s="30">
        <f t="shared" si="0"/>
        <v>101.6572504708098</v>
      </c>
      <c r="G10" s="31">
        <f>C10*1000/C6</f>
        <v>7.710786459893541</v>
      </c>
      <c r="H10" s="32">
        <v>52</v>
      </c>
      <c r="I10" s="28">
        <v>7938</v>
      </c>
      <c r="J10" s="4">
        <v>3894</v>
      </c>
      <c r="K10" s="4">
        <v>4044</v>
      </c>
      <c r="L10" s="30">
        <f t="shared" si="1"/>
        <v>96.29080118694363</v>
      </c>
      <c r="M10" s="31">
        <f>I10*1000/C6</f>
        <v>11.432241860036408</v>
      </c>
    </row>
    <row r="11" spans="2:13" ht="10.5" customHeight="1">
      <c r="B11" s="9">
        <v>3</v>
      </c>
      <c r="C11" s="28">
        <v>5511</v>
      </c>
      <c r="D11" s="2">
        <v>2924</v>
      </c>
      <c r="E11" s="3">
        <v>2587</v>
      </c>
      <c r="F11" s="30">
        <f t="shared" si="0"/>
        <v>113.02667182064167</v>
      </c>
      <c r="G11" s="31">
        <f>C11*1000/C6</f>
        <v>7.936896559670023</v>
      </c>
      <c r="H11" s="32">
        <v>53</v>
      </c>
      <c r="I11" s="28">
        <v>8003</v>
      </c>
      <c r="J11" s="4">
        <v>3962</v>
      </c>
      <c r="K11" s="4">
        <v>4041</v>
      </c>
      <c r="L11" s="30">
        <f t="shared" si="1"/>
        <v>98.04503835684237</v>
      </c>
      <c r="M11" s="31">
        <f>I11*1000/C6</f>
        <v>11.525854321727309</v>
      </c>
    </row>
    <row r="12" spans="2:13" ht="10.5" customHeight="1">
      <c r="B12" s="9">
        <v>4</v>
      </c>
      <c r="C12" s="28">
        <v>5588</v>
      </c>
      <c r="D12" s="2">
        <v>2840</v>
      </c>
      <c r="E12" s="3">
        <v>2748</v>
      </c>
      <c r="F12" s="30">
        <f t="shared" si="0"/>
        <v>103.34788937409024</v>
      </c>
      <c r="G12" s="31">
        <f>C12*1000/C6</f>
        <v>8.047791321980782</v>
      </c>
      <c r="H12" s="32">
        <v>54</v>
      </c>
      <c r="I12" s="28">
        <v>8255</v>
      </c>
      <c r="J12" s="4">
        <v>4152</v>
      </c>
      <c r="K12" s="4">
        <v>4103</v>
      </c>
      <c r="L12" s="30">
        <f t="shared" si="1"/>
        <v>101.1942481111382</v>
      </c>
      <c r="M12" s="31">
        <f>I12*1000/C6</f>
        <v>11.888782634744338</v>
      </c>
    </row>
    <row r="13" spans="2:13" ht="10.5" customHeight="1">
      <c r="B13" s="9" t="s">
        <v>3</v>
      </c>
      <c r="C13" s="28">
        <f>SUM(D13:E13)</f>
        <v>28598</v>
      </c>
      <c r="D13" s="29">
        <f>SUM(D14:D18)</f>
        <v>14625</v>
      </c>
      <c r="E13" s="29">
        <f>SUM(E14:E18)</f>
        <v>13973</v>
      </c>
      <c r="F13" s="30">
        <f t="shared" si="0"/>
        <v>104.66614184498675</v>
      </c>
      <c r="G13" s="31">
        <f>C13*1000/C6</f>
        <v>41.18660276055949</v>
      </c>
      <c r="H13" s="32" t="s">
        <v>20</v>
      </c>
      <c r="I13" s="28">
        <f>SUM(J13:K13)</f>
        <v>44427</v>
      </c>
      <c r="J13" s="29">
        <f>SUM(J14:J18)</f>
        <v>22360</v>
      </c>
      <c r="K13" s="29">
        <f>SUM(K14:K18)</f>
        <v>22067</v>
      </c>
      <c r="L13" s="30">
        <f t="shared" si="1"/>
        <v>101.32777450491685</v>
      </c>
      <c r="M13" s="31">
        <f>I13*1000/C6</f>
        <v>63.98339746987119</v>
      </c>
    </row>
    <row r="14" spans="2:13" ht="10.5" customHeight="1">
      <c r="B14" s="9">
        <v>5</v>
      </c>
      <c r="C14" s="28">
        <v>5635</v>
      </c>
      <c r="D14" s="2">
        <v>2874</v>
      </c>
      <c r="E14" s="3">
        <v>2761</v>
      </c>
      <c r="F14" s="30">
        <f t="shared" si="0"/>
        <v>104.09272002897501</v>
      </c>
      <c r="G14" s="31">
        <f>C14*1000/C6</f>
        <v>8.115480332741894</v>
      </c>
      <c r="H14" s="32">
        <v>55</v>
      </c>
      <c r="I14" s="28">
        <v>8496</v>
      </c>
      <c r="J14" s="4">
        <v>4219</v>
      </c>
      <c r="K14" s="4">
        <v>4277</v>
      </c>
      <c r="L14" s="30">
        <f t="shared" si="1"/>
        <v>98.64390928220716</v>
      </c>
      <c r="M14" s="31">
        <f>I14*1000/C6</f>
        <v>12.23586883885983</v>
      </c>
    </row>
    <row r="15" spans="2:13" ht="10.5" customHeight="1">
      <c r="B15" s="9">
        <v>6</v>
      </c>
      <c r="C15" s="28">
        <v>5594</v>
      </c>
      <c r="D15" s="2">
        <v>2862</v>
      </c>
      <c r="E15" s="3">
        <v>2732</v>
      </c>
      <c r="F15" s="30">
        <f t="shared" si="0"/>
        <v>104.7584187408492</v>
      </c>
      <c r="G15" s="31">
        <f>C15*1000/C6</f>
        <v>8.05643247229071</v>
      </c>
      <c r="H15" s="32">
        <v>56</v>
      </c>
      <c r="I15" s="28">
        <v>9006</v>
      </c>
      <c r="J15" s="4">
        <v>4622</v>
      </c>
      <c r="K15" s="4">
        <v>4384</v>
      </c>
      <c r="L15" s="30">
        <f t="shared" si="1"/>
        <v>105.42883211678833</v>
      </c>
      <c r="M15" s="31">
        <f>I15*1000/C6</f>
        <v>12.970366615203815</v>
      </c>
    </row>
    <row r="16" spans="2:13" ht="10.5" customHeight="1">
      <c r="B16" s="9">
        <v>7</v>
      </c>
      <c r="C16" s="28">
        <v>5806</v>
      </c>
      <c r="D16" s="2">
        <v>2977</v>
      </c>
      <c r="E16" s="3">
        <v>2829</v>
      </c>
      <c r="F16" s="30">
        <f t="shared" si="0"/>
        <v>105.23153057617533</v>
      </c>
      <c r="G16" s="31">
        <f>C16*1000/C6</f>
        <v>8.361753116574878</v>
      </c>
      <c r="H16" s="32">
        <v>57</v>
      </c>
      <c r="I16" s="28">
        <v>8745</v>
      </c>
      <c r="J16" s="4">
        <v>4362</v>
      </c>
      <c r="K16" s="4">
        <v>4383</v>
      </c>
      <c r="L16" s="30">
        <f t="shared" si="1"/>
        <v>99.52087611225188</v>
      </c>
      <c r="M16" s="31">
        <f>I16*1000/C6</f>
        <v>12.594476576721894</v>
      </c>
    </row>
    <row r="17" spans="2:13" ht="10.5" customHeight="1">
      <c r="B17" s="9">
        <v>8</v>
      </c>
      <c r="C17" s="28">
        <v>5824</v>
      </c>
      <c r="D17" s="2">
        <v>3007</v>
      </c>
      <c r="E17" s="3">
        <v>2817</v>
      </c>
      <c r="F17" s="30">
        <f t="shared" si="0"/>
        <v>106.74476393326233</v>
      </c>
      <c r="G17" s="31">
        <f>C17*1000/C6</f>
        <v>8.387676567504666</v>
      </c>
      <c r="H17" s="32">
        <v>58</v>
      </c>
      <c r="I17" s="28">
        <v>8863</v>
      </c>
      <c r="J17" s="4">
        <v>4475</v>
      </c>
      <c r="K17" s="4">
        <v>4388</v>
      </c>
      <c r="L17" s="30">
        <f t="shared" si="1"/>
        <v>101.98268003646308</v>
      </c>
      <c r="M17" s="31">
        <f>I17*1000/C6</f>
        <v>12.764419199483836</v>
      </c>
    </row>
    <row r="18" spans="2:13" ht="10.5" customHeight="1">
      <c r="B18" s="9">
        <v>9</v>
      </c>
      <c r="C18" s="28">
        <v>5739</v>
      </c>
      <c r="D18" s="2">
        <v>2905</v>
      </c>
      <c r="E18" s="3">
        <v>2834</v>
      </c>
      <c r="F18" s="30">
        <f t="shared" si="0"/>
        <v>102.50529287226534</v>
      </c>
      <c r="G18" s="31">
        <f>C18*1000/C6</f>
        <v>8.265260271447335</v>
      </c>
      <c r="H18" s="32">
        <v>59</v>
      </c>
      <c r="I18" s="28">
        <v>9317</v>
      </c>
      <c r="J18" s="4">
        <v>4682</v>
      </c>
      <c r="K18" s="4">
        <v>4635</v>
      </c>
      <c r="L18" s="30">
        <f t="shared" si="1"/>
        <v>101.01402373247033</v>
      </c>
      <c r="M18" s="31">
        <f>I18*1000/C6</f>
        <v>13.418266239601817</v>
      </c>
    </row>
    <row r="19" spans="2:13" ht="10.5" customHeight="1">
      <c r="B19" s="9" t="s">
        <v>4</v>
      </c>
      <c r="C19" s="28">
        <f>SUM(D19:E19)</f>
        <v>30529</v>
      </c>
      <c r="D19" s="29">
        <f>SUM(D20:D24)</f>
        <v>15610</v>
      </c>
      <c r="E19" s="29">
        <f>SUM(E20:E24)</f>
        <v>14919</v>
      </c>
      <c r="F19" s="30">
        <f t="shared" si="0"/>
        <v>104.63167772638917</v>
      </c>
      <c r="G19" s="31">
        <f>C19*1000/C6</f>
        <v>43.967612968638385</v>
      </c>
      <c r="H19" s="32" t="s">
        <v>21</v>
      </c>
      <c r="I19" s="28">
        <f>SUM(J19:K19)</f>
        <v>51841</v>
      </c>
      <c r="J19" s="29">
        <f>SUM(J20:J24)</f>
        <v>26151</v>
      </c>
      <c r="K19" s="29">
        <f>SUM(K20:K24)</f>
        <v>25690</v>
      </c>
      <c r="L19" s="30">
        <f t="shared" si="1"/>
        <v>101.79447255741533</v>
      </c>
      <c r="M19" s="31">
        <f>I19*1000/C6</f>
        <v>74.6609788695071</v>
      </c>
    </row>
    <row r="20" spans="2:13" ht="10.5" customHeight="1">
      <c r="B20" s="9">
        <v>10</v>
      </c>
      <c r="C20" s="28">
        <v>5848</v>
      </c>
      <c r="D20" s="4">
        <v>2927</v>
      </c>
      <c r="E20" s="4">
        <v>2921</v>
      </c>
      <c r="F20" s="30">
        <f t="shared" si="0"/>
        <v>100.20540910647038</v>
      </c>
      <c r="G20" s="31">
        <f>C20*1000/C6</f>
        <v>8.422241168744383</v>
      </c>
      <c r="H20" s="32">
        <v>60</v>
      </c>
      <c r="I20" s="28">
        <v>9462</v>
      </c>
      <c r="J20" s="2">
        <v>4789</v>
      </c>
      <c r="K20" s="3">
        <v>4673</v>
      </c>
      <c r="L20" s="30">
        <f t="shared" si="1"/>
        <v>102.48234538840146</v>
      </c>
      <c r="M20" s="31">
        <f>I20*1000/C6</f>
        <v>13.62709403875844</v>
      </c>
    </row>
    <row r="21" spans="2:13" ht="10.5" customHeight="1">
      <c r="B21" s="9">
        <v>11</v>
      </c>
      <c r="C21" s="28">
        <v>5838</v>
      </c>
      <c r="D21" s="4">
        <v>2976</v>
      </c>
      <c r="E21" s="4">
        <v>2862</v>
      </c>
      <c r="F21" s="30">
        <f t="shared" si="0"/>
        <v>103.9832285115304</v>
      </c>
      <c r="G21" s="31">
        <f>C21*1000/C6</f>
        <v>8.407839251561168</v>
      </c>
      <c r="H21" s="32">
        <v>61</v>
      </c>
      <c r="I21" s="28">
        <v>9780</v>
      </c>
      <c r="J21" s="2">
        <v>4965</v>
      </c>
      <c r="K21" s="3">
        <v>4815</v>
      </c>
      <c r="L21" s="30">
        <f t="shared" si="1"/>
        <v>103.11526479750779</v>
      </c>
      <c r="M21" s="31">
        <f>I21*1000/C6</f>
        <v>14.08507500518469</v>
      </c>
    </row>
    <row r="22" spans="2:13" ht="10.5" customHeight="1">
      <c r="B22" s="9">
        <v>12</v>
      </c>
      <c r="C22" s="28">
        <v>6092</v>
      </c>
      <c r="D22" s="4">
        <v>3177</v>
      </c>
      <c r="E22" s="4">
        <v>2915</v>
      </c>
      <c r="F22" s="30">
        <f t="shared" si="0"/>
        <v>108.98799313893653</v>
      </c>
      <c r="G22" s="31">
        <f>C22*1000/C6</f>
        <v>8.77364794801484</v>
      </c>
      <c r="H22" s="32">
        <v>62</v>
      </c>
      <c r="I22" s="28">
        <v>10209</v>
      </c>
      <c r="J22" s="2">
        <v>5099</v>
      </c>
      <c r="K22" s="3">
        <v>5110</v>
      </c>
      <c r="L22" s="30">
        <f t="shared" si="1"/>
        <v>99.78473581213308</v>
      </c>
      <c r="M22" s="31">
        <f>I22*1000/C6</f>
        <v>14.702917252344632</v>
      </c>
    </row>
    <row r="23" spans="2:13" ht="10.5" customHeight="1">
      <c r="B23" s="9">
        <v>13</v>
      </c>
      <c r="C23" s="28">
        <v>6222</v>
      </c>
      <c r="D23" s="4">
        <v>3146</v>
      </c>
      <c r="E23" s="4">
        <v>3076</v>
      </c>
      <c r="F23" s="30">
        <f t="shared" si="0"/>
        <v>102.27568270481144</v>
      </c>
      <c r="G23" s="31">
        <f>C23*1000/C6</f>
        <v>8.96087287139664</v>
      </c>
      <c r="H23" s="32">
        <v>63</v>
      </c>
      <c r="I23" s="28">
        <v>10802</v>
      </c>
      <c r="J23" s="2">
        <v>5386</v>
      </c>
      <c r="K23" s="3">
        <v>5416</v>
      </c>
      <c r="L23" s="30">
        <f t="shared" si="1"/>
        <v>99.44608567208272</v>
      </c>
      <c r="M23" s="31">
        <f>I23*1000/C6</f>
        <v>15.556950941309307</v>
      </c>
    </row>
    <row r="24" spans="2:13" ht="10.5" customHeight="1">
      <c r="B24" s="9">
        <v>14</v>
      </c>
      <c r="C24" s="28">
        <v>6529</v>
      </c>
      <c r="D24" s="4">
        <v>3384</v>
      </c>
      <c r="E24" s="4">
        <v>3145</v>
      </c>
      <c r="F24" s="30">
        <f t="shared" si="0"/>
        <v>107.5993640699523</v>
      </c>
      <c r="G24" s="31">
        <f>C24*1000/C6</f>
        <v>9.403011728921355</v>
      </c>
      <c r="H24" s="32">
        <v>64</v>
      </c>
      <c r="I24" s="28">
        <v>11588</v>
      </c>
      <c r="J24" s="2">
        <v>5912</v>
      </c>
      <c r="K24" s="3">
        <v>5676</v>
      </c>
      <c r="L24" s="30">
        <f t="shared" si="1"/>
        <v>104.15785764622974</v>
      </c>
      <c r="M24" s="31">
        <f>I24*1000/C6</f>
        <v>16.68894163191004</v>
      </c>
    </row>
    <row r="25" spans="2:13" ht="10.5" customHeight="1">
      <c r="B25" s="9" t="s">
        <v>5</v>
      </c>
      <c r="C25" s="28">
        <f>SUM(D25:E25)</f>
        <v>31126</v>
      </c>
      <c r="D25" s="29">
        <f>SUM(D26:D30)</f>
        <v>16385</v>
      </c>
      <c r="E25" s="29">
        <f>SUM(E26:E30)</f>
        <v>14741</v>
      </c>
      <c r="F25" s="30">
        <f t="shared" si="0"/>
        <v>111.15256766840784</v>
      </c>
      <c r="G25" s="31">
        <f>C25*1000/C6</f>
        <v>44.82740742447635</v>
      </c>
      <c r="H25" s="32" t="s">
        <v>22</v>
      </c>
      <c r="I25" s="28">
        <f>SUM(J25:K25)</f>
        <v>58378</v>
      </c>
      <c r="J25" s="29">
        <f>SUM(J26:J30)</f>
        <v>29027</v>
      </c>
      <c r="K25" s="29">
        <f>SUM(K26:K30)</f>
        <v>29351</v>
      </c>
      <c r="L25" s="30">
        <f t="shared" si="1"/>
        <v>98.89611938264454</v>
      </c>
      <c r="M25" s="31">
        <f>I25*1000/C6</f>
        <v>84.07551213217504</v>
      </c>
    </row>
    <row r="26" spans="2:13" ht="10.5" customHeight="1">
      <c r="B26" s="9">
        <v>15</v>
      </c>
      <c r="C26" s="28">
        <v>6785</v>
      </c>
      <c r="D26" s="4">
        <v>3528</v>
      </c>
      <c r="E26" s="4">
        <v>3257</v>
      </c>
      <c r="F26" s="30">
        <f t="shared" si="0"/>
        <v>108.32054037457783</v>
      </c>
      <c r="G26" s="31">
        <f>C26*1000/C6</f>
        <v>9.77170080881167</v>
      </c>
      <c r="H26" s="32">
        <v>65</v>
      </c>
      <c r="I26" s="28">
        <v>12295</v>
      </c>
      <c r="J26" s="2">
        <v>6154</v>
      </c>
      <c r="K26" s="3">
        <v>6141</v>
      </c>
      <c r="L26" s="30">
        <f t="shared" si="1"/>
        <v>100.21169190685556</v>
      </c>
      <c r="M26" s="31">
        <f>I26*1000/C6</f>
        <v>17.70715717676337</v>
      </c>
    </row>
    <row r="27" spans="2:13" ht="10.5" customHeight="1">
      <c r="B27" s="9">
        <v>16</v>
      </c>
      <c r="C27" s="28">
        <v>6826</v>
      </c>
      <c r="D27" s="4">
        <v>3611</v>
      </c>
      <c r="E27" s="4">
        <v>3215</v>
      </c>
      <c r="F27" s="30">
        <f t="shared" si="0"/>
        <v>112.31726283048212</v>
      </c>
      <c r="G27" s="31">
        <f>C27*1000/C6</f>
        <v>9.830748669262853</v>
      </c>
      <c r="H27" s="32">
        <v>66</v>
      </c>
      <c r="I27" s="28">
        <v>13267</v>
      </c>
      <c r="J27" s="2">
        <v>6553</v>
      </c>
      <c r="K27" s="3">
        <v>6714</v>
      </c>
      <c r="L27" s="30">
        <f t="shared" si="1"/>
        <v>97.60202561811141</v>
      </c>
      <c r="M27" s="31">
        <f>I27*1000/C6</f>
        <v>19.10702352697191</v>
      </c>
    </row>
    <row r="28" spans="2:13" ht="10.5" customHeight="1">
      <c r="B28" s="9">
        <v>17</v>
      </c>
      <c r="C28" s="28">
        <v>6864</v>
      </c>
      <c r="D28" s="4">
        <v>3579</v>
      </c>
      <c r="E28" s="4">
        <v>3285</v>
      </c>
      <c r="F28" s="30">
        <f t="shared" si="0"/>
        <v>108.94977168949772</v>
      </c>
      <c r="G28" s="31">
        <f>C28*1000/C6</f>
        <v>9.885475954559071</v>
      </c>
      <c r="H28" s="32">
        <v>67</v>
      </c>
      <c r="I28" s="28">
        <v>13246</v>
      </c>
      <c r="J28" s="2">
        <v>6715</v>
      </c>
      <c r="K28" s="3">
        <v>6531</v>
      </c>
      <c r="L28" s="30">
        <f t="shared" si="1"/>
        <v>102.8173327208697</v>
      </c>
      <c r="M28" s="31">
        <f>I28*1000/C6</f>
        <v>19.07677950088716</v>
      </c>
    </row>
    <row r="29" spans="2:13" ht="10.5" customHeight="1">
      <c r="B29" s="9">
        <v>18</v>
      </c>
      <c r="C29" s="28">
        <v>5905</v>
      </c>
      <c r="D29" s="4">
        <v>3144</v>
      </c>
      <c r="E29" s="4">
        <v>2761</v>
      </c>
      <c r="F29" s="30">
        <f t="shared" si="0"/>
        <v>113.871785584933</v>
      </c>
      <c r="G29" s="31">
        <f>C29*1000/C6</f>
        <v>8.504332096688712</v>
      </c>
      <c r="H29" s="32">
        <v>68</v>
      </c>
      <c r="I29" s="28">
        <v>12833</v>
      </c>
      <c r="J29" s="2">
        <v>6356</v>
      </c>
      <c r="K29" s="3">
        <v>6477</v>
      </c>
      <c r="L29" s="30">
        <f t="shared" si="1"/>
        <v>98.13185116566312</v>
      </c>
      <c r="M29" s="31">
        <f>I29*1000/C6</f>
        <v>18.481980321220362</v>
      </c>
    </row>
    <row r="30" spans="2:13" ht="10.5" customHeight="1">
      <c r="B30" s="9">
        <v>19</v>
      </c>
      <c r="C30" s="28">
        <v>4746</v>
      </c>
      <c r="D30" s="4">
        <v>2523</v>
      </c>
      <c r="E30" s="4">
        <v>2223</v>
      </c>
      <c r="F30" s="30">
        <f t="shared" si="0"/>
        <v>113.49527665317139</v>
      </c>
      <c r="G30" s="31">
        <f>C30*1000/C6</f>
        <v>6.835149895154043</v>
      </c>
      <c r="H30" s="32">
        <v>69</v>
      </c>
      <c r="I30" s="28">
        <v>6737</v>
      </c>
      <c r="J30" s="2">
        <v>3249</v>
      </c>
      <c r="K30" s="3">
        <v>3488</v>
      </c>
      <c r="L30" s="30">
        <f t="shared" si="1"/>
        <v>93.1479357798165</v>
      </c>
      <c r="M30" s="31">
        <f>I30*1000/C6</f>
        <v>9.702571606332235</v>
      </c>
    </row>
    <row r="31" spans="2:13" ht="10.5" customHeight="1">
      <c r="B31" s="9" t="s">
        <v>6</v>
      </c>
      <c r="C31" s="28">
        <f>SUM(D31:E31)</f>
        <v>24854</v>
      </c>
      <c r="D31" s="29">
        <f>SUM(D32:D36)</f>
        <v>12763</v>
      </c>
      <c r="E31" s="29">
        <f>SUM(E32:E36)</f>
        <v>12091</v>
      </c>
      <c r="F31" s="30">
        <f>D31*100/E31</f>
        <v>105.55785294847408</v>
      </c>
      <c r="G31" s="31">
        <f>C31*1000/C6</f>
        <v>35.79452496716363</v>
      </c>
      <c r="H31" s="32" t="s">
        <v>23</v>
      </c>
      <c r="I31" s="28">
        <f>SUM(J31:K31)</f>
        <v>42872</v>
      </c>
      <c r="J31" s="29">
        <f>SUM(J32:J36)</f>
        <v>19641</v>
      </c>
      <c r="K31" s="29">
        <f>SUM(K32:K36)</f>
        <v>23231</v>
      </c>
      <c r="L31" s="30">
        <f t="shared" si="1"/>
        <v>84.54651112737291</v>
      </c>
      <c r="M31" s="31">
        <f>I31*1000/C6</f>
        <v>61.74389934788119</v>
      </c>
    </row>
    <row r="32" spans="2:13" ht="10.5" customHeight="1">
      <c r="B32" s="9">
        <v>20</v>
      </c>
      <c r="C32" s="28">
        <v>4696</v>
      </c>
      <c r="D32" s="2">
        <v>2473</v>
      </c>
      <c r="E32" s="3">
        <v>2223</v>
      </c>
      <c r="F32" s="30">
        <f t="shared" si="0"/>
        <v>111.24606387764283</v>
      </c>
      <c r="G32" s="31">
        <f>C32*1000/C6</f>
        <v>6.763140309237966</v>
      </c>
      <c r="H32" s="32">
        <v>70</v>
      </c>
      <c r="I32" s="28">
        <v>7682</v>
      </c>
      <c r="J32" s="4">
        <v>3657</v>
      </c>
      <c r="K32" s="4">
        <v>4025</v>
      </c>
      <c r="L32" s="30">
        <f t="shared" si="1"/>
        <v>90.85714285714286</v>
      </c>
      <c r="M32" s="31">
        <f>I32*1000/C6</f>
        <v>11.063552780146093</v>
      </c>
    </row>
    <row r="33" spans="2:13" ht="10.5" customHeight="1">
      <c r="B33" s="9">
        <v>21</v>
      </c>
      <c r="C33" s="28">
        <v>4879</v>
      </c>
      <c r="D33" s="2">
        <v>2463</v>
      </c>
      <c r="E33" s="3">
        <v>2416</v>
      </c>
      <c r="F33" s="30">
        <f t="shared" si="0"/>
        <v>101.94536423841059</v>
      </c>
      <c r="G33" s="31">
        <f>C33*1000/C6</f>
        <v>7.026695393690808</v>
      </c>
      <c r="H33" s="32">
        <v>71</v>
      </c>
      <c r="I33" s="28">
        <v>8938</v>
      </c>
      <c r="J33" s="4">
        <v>4147</v>
      </c>
      <c r="K33" s="4">
        <v>4791</v>
      </c>
      <c r="L33" s="30">
        <f t="shared" si="1"/>
        <v>86.5581298267585</v>
      </c>
      <c r="M33" s="31">
        <f>I33*1000/C6</f>
        <v>12.87243357835795</v>
      </c>
    </row>
    <row r="34" spans="2:13" ht="10.5" customHeight="1">
      <c r="B34" s="9">
        <v>22</v>
      </c>
      <c r="C34" s="28">
        <v>4855</v>
      </c>
      <c r="D34" s="2">
        <v>2516</v>
      </c>
      <c r="E34" s="3">
        <v>2339</v>
      </c>
      <c r="F34" s="30">
        <f t="shared" si="0"/>
        <v>107.56733646857631</v>
      </c>
      <c r="G34" s="31">
        <f>C34*1000/C6</f>
        <v>6.992130792451091</v>
      </c>
      <c r="H34" s="32">
        <v>72</v>
      </c>
      <c r="I34" s="28">
        <v>8889</v>
      </c>
      <c r="J34" s="4">
        <v>4064</v>
      </c>
      <c r="K34" s="4">
        <v>4825</v>
      </c>
      <c r="L34" s="30">
        <f t="shared" si="1"/>
        <v>84.2279792746114</v>
      </c>
      <c r="M34" s="31">
        <f>I34*1000/C6</f>
        <v>12.801864184160195</v>
      </c>
    </row>
    <row r="35" spans="2:13" ht="10.5" customHeight="1">
      <c r="B35" s="9">
        <v>23</v>
      </c>
      <c r="C35" s="28">
        <v>5118</v>
      </c>
      <c r="D35" s="2">
        <v>2618</v>
      </c>
      <c r="E35" s="3">
        <v>2500</v>
      </c>
      <c r="F35" s="30">
        <f t="shared" si="0"/>
        <v>104.72</v>
      </c>
      <c r="G35" s="31">
        <f>C35*1000/C6</f>
        <v>7.370901214369657</v>
      </c>
      <c r="H35" s="32">
        <v>73</v>
      </c>
      <c r="I35" s="28">
        <v>8843</v>
      </c>
      <c r="J35" s="4">
        <v>4106</v>
      </c>
      <c r="K35" s="4">
        <v>4737</v>
      </c>
      <c r="L35" s="30">
        <f t="shared" si="1"/>
        <v>86.67933291112519</v>
      </c>
      <c r="M35" s="31">
        <f>I35*1000/C6</f>
        <v>12.735615365117404</v>
      </c>
    </row>
    <row r="36" spans="2:13" ht="10.5" customHeight="1">
      <c r="B36" s="9">
        <v>24</v>
      </c>
      <c r="C36" s="28">
        <v>5306</v>
      </c>
      <c r="D36" s="2">
        <v>2693</v>
      </c>
      <c r="E36" s="3">
        <v>2613</v>
      </c>
      <c r="F36" s="30">
        <f t="shared" si="0"/>
        <v>103.06161500191351</v>
      </c>
      <c r="G36" s="31">
        <f>C36*1000/C6</f>
        <v>7.641657257414107</v>
      </c>
      <c r="H36" s="32">
        <v>74</v>
      </c>
      <c r="I36" s="28">
        <v>8520</v>
      </c>
      <c r="J36" s="4">
        <v>3667</v>
      </c>
      <c r="K36" s="4">
        <v>4853</v>
      </c>
      <c r="L36" s="30">
        <f t="shared" si="1"/>
        <v>75.56150834535339</v>
      </c>
      <c r="M36" s="31">
        <f>I36*1000/C6</f>
        <v>12.270433440099547</v>
      </c>
    </row>
    <row r="37" spans="2:13" ht="10.5" customHeight="1">
      <c r="B37" s="9" t="s">
        <v>7</v>
      </c>
      <c r="C37" s="28">
        <f>SUM(D37:E37)</f>
        <v>28673</v>
      </c>
      <c r="D37" s="29">
        <f>SUM(D38:D42)</f>
        <v>14645</v>
      </c>
      <c r="E37" s="29">
        <f>SUM(E38:E42)</f>
        <v>14028</v>
      </c>
      <c r="F37" s="30">
        <f>D37*100/E37</f>
        <v>104.39834616481323</v>
      </c>
      <c r="G37" s="31">
        <f>C37*1000/C6</f>
        <v>41.294617139433605</v>
      </c>
      <c r="H37" s="32" t="s">
        <v>24</v>
      </c>
      <c r="I37" s="28">
        <f>SUM(J37:K37)</f>
        <v>39199</v>
      </c>
      <c r="J37" s="29">
        <f>SUM(J38:J42)</f>
        <v>16655</v>
      </c>
      <c r="K37" s="29">
        <f>SUM(K38:K42)</f>
        <v>22544</v>
      </c>
      <c r="L37" s="30">
        <f t="shared" si="1"/>
        <v>73.8777501774308</v>
      </c>
      <c r="M37" s="31">
        <f>I37*1000/C6</f>
        <v>56.45407516648616</v>
      </c>
    </row>
    <row r="38" spans="2:13" ht="10.5" customHeight="1">
      <c r="B38" s="9">
        <v>25</v>
      </c>
      <c r="C38" s="28">
        <v>5155</v>
      </c>
      <c r="D38" s="2">
        <v>2626</v>
      </c>
      <c r="E38" s="3">
        <v>2529</v>
      </c>
      <c r="F38" s="30">
        <f t="shared" si="0"/>
        <v>103.83550810597075</v>
      </c>
      <c r="G38" s="31">
        <f>C38*1000/C6</f>
        <v>7.424188307947554</v>
      </c>
      <c r="H38" s="32">
        <v>75</v>
      </c>
      <c r="I38" s="28">
        <v>7484</v>
      </c>
      <c r="J38" s="4">
        <v>3278</v>
      </c>
      <c r="K38" s="4">
        <v>4206</v>
      </c>
      <c r="L38" s="30">
        <f t="shared" si="1"/>
        <v>77.93628150261532</v>
      </c>
      <c r="M38" s="31">
        <f>I38*1000/C6</f>
        <v>10.778394819918427</v>
      </c>
    </row>
    <row r="39" spans="2:13" ht="10.5" customHeight="1">
      <c r="B39" s="9">
        <v>26</v>
      </c>
      <c r="C39" s="28">
        <v>5595</v>
      </c>
      <c r="D39" s="2">
        <v>2885</v>
      </c>
      <c r="E39" s="3">
        <v>2710</v>
      </c>
      <c r="F39" s="30">
        <f t="shared" si="0"/>
        <v>106.45756457564576</v>
      </c>
      <c r="G39" s="31">
        <f>C39*1000/C6</f>
        <v>8.057872664009032</v>
      </c>
      <c r="H39" s="32">
        <v>76</v>
      </c>
      <c r="I39" s="28">
        <v>6906</v>
      </c>
      <c r="J39" s="4">
        <v>2996</v>
      </c>
      <c r="K39" s="4">
        <v>3910</v>
      </c>
      <c r="L39" s="30">
        <f t="shared" si="1"/>
        <v>76.62404092071611</v>
      </c>
      <c r="M39" s="31">
        <f>I39*1000/C6</f>
        <v>9.945964006728575</v>
      </c>
    </row>
    <row r="40" spans="2:13" ht="10.5" customHeight="1">
      <c r="B40" s="9">
        <v>27</v>
      </c>
      <c r="C40" s="28">
        <v>5710</v>
      </c>
      <c r="D40" s="2">
        <v>2839</v>
      </c>
      <c r="E40" s="3">
        <v>2871</v>
      </c>
      <c r="F40" s="30">
        <f t="shared" si="0"/>
        <v>98.8854057819575</v>
      </c>
      <c r="G40" s="31">
        <f>C40*1000/C6</f>
        <v>8.223494711616011</v>
      </c>
      <c r="H40" s="32">
        <v>77</v>
      </c>
      <c r="I40" s="28">
        <v>7811</v>
      </c>
      <c r="J40" s="4">
        <v>3361</v>
      </c>
      <c r="K40" s="4">
        <v>4450</v>
      </c>
      <c r="L40" s="30">
        <f t="shared" si="1"/>
        <v>75.52808988764045</v>
      </c>
      <c r="M40" s="31">
        <f>I40*1000/C6</f>
        <v>11.249337511809571</v>
      </c>
    </row>
    <row r="41" spans="2:13" ht="10.5" customHeight="1">
      <c r="B41" s="9">
        <v>28</v>
      </c>
      <c r="C41" s="28">
        <v>6010</v>
      </c>
      <c r="D41" s="2">
        <v>3078</v>
      </c>
      <c r="E41" s="3">
        <v>2932</v>
      </c>
      <c r="F41" s="30">
        <f t="shared" si="0"/>
        <v>104.97953615279673</v>
      </c>
      <c r="G41" s="31">
        <f>C41*1000/C6</f>
        <v>8.655552227112473</v>
      </c>
      <c r="H41" s="32">
        <v>78</v>
      </c>
      <c r="I41" s="28">
        <v>8452</v>
      </c>
      <c r="J41" s="4">
        <v>3561</v>
      </c>
      <c r="K41" s="4">
        <v>4891</v>
      </c>
      <c r="L41" s="30">
        <f t="shared" si="1"/>
        <v>72.80719689225107</v>
      </c>
      <c r="M41" s="31">
        <f>I41*1000/C6</f>
        <v>12.17250040325368</v>
      </c>
    </row>
    <row r="42" spans="2:13" ht="10.5" customHeight="1">
      <c r="B42" s="9">
        <v>29</v>
      </c>
      <c r="C42" s="28">
        <v>6203</v>
      </c>
      <c r="D42" s="2">
        <v>3217</v>
      </c>
      <c r="E42" s="3">
        <v>2986</v>
      </c>
      <c r="F42" s="30">
        <f t="shared" si="0"/>
        <v>107.73610180843939</v>
      </c>
      <c r="G42" s="31">
        <f>C42*1000/C6</f>
        <v>8.93350922874853</v>
      </c>
      <c r="H42" s="32">
        <v>79</v>
      </c>
      <c r="I42" s="28">
        <v>8546</v>
      </c>
      <c r="J42" s="4">
        <v>3459</v>
      </c>
      <c r="K42" s="4">
        <v>5087</v>
      </c>
      <c r="L42" s="30">
        <f t="shared" si="1"/>
        <v>67.99685472773737</v>
      </c>
      <c r="M42" s="31">
        <f>I42*1000/C6</f>
        <v>12.307878424775906</v>
      </c>
    </row>
    <row r="43" spans="2:13" ht="10.5" customHeight="1">
      <c r="B43" s="9" t="s">
        <v>8</v>
      </c>
      <c r="C43" s="28">
        <f>SUM(D43:E43)</f>
        <v>33915</v>
      </c>
      <c r="D43" s="29">
        <f>SUM(D44:D48)</f>
        <v>17238</v>
      </c>
      <c r="E43" s="29">
        <f>SUM(E44:E48)</f>
        <v>16677</v>
      </c>
      <c r="F43" s="30">
        <f>D43*100/E43</f>
        <v>103.36391437308869</v>
      </c>
      <c r="G43" s="31">
        <f>C43*1000/C6</f>
        <v>48.84410212687513</v>
      </c>
      <c r="H43" s="32" t="s">
        <v>25</v>
      </c>
      <c r="I43" s="28">
        <f>SUM(J43:K43)</f>
        <v>38046</v>
      </c>
      <c r="J43" s="29">
        <f>SUM(J44:J48)</f>
        <v>14805</v>
      </c>
      <c r="K43" s="29">
        <f>SUM(K44:K48)</f>
        <v>23241</v>
      </c>
      <c r="L43" s="30">
        <f t="shared" si="1"/>
        <v>63.70207822382858</v>
      </c>
      <c r="M43" s="31">
        <f>I43*1000/C6</f>
        <v>54.79353411526142</v>
      </c>
    </row>
    <row r="44" spans="2:13" ht="10.5" customHeight="1">
      <c r="B44" s="9">
        <v>30</v>
      </c>
      <c r="C44" s="28">
        <v>6383</v>
      </c>
      <c r="D44" s="4">
        <v>3185</v>
      </c>
      <c r="E44" s="4">
        <v>3198</v>
      </c>
      <c r="F44" s="30">
        <f t="shared" si="0"/>
        <v>99.59349593495935</v>
      </c>
      <c r="G44" s="31">
        <f>C44*1000/C6</f>
        <v>9.192743738046408</v>
      </c>
      <c r="H44" s="32">
        <v>80</v>
      </c>
      <c r="I44" s="28">
        <v>8008</v>
      </c>
      <c r="J44" s="2">
        <v>3244</v>
      </c>
      <c r="K44" s="3">
        <v>4764</v>
      </c>
      <c r="L44" s="30">
        <f t="shared" si="1"/>
        <v>68.09403862300587</v>
      </c>
      <c r="M44" s="31">
        <f>I44*1000/C6</f>
        <v>11.533055280318916</v>
      </c>
    </row>
    <row r="45" spans="2:13" ht="10.5" customHeight="1">
      <c r="B45" s="9">
        <v>31</v>
      </c>
      <c r="C45" s="28">
        <v>6714</v>
      </c>
      <c r="D45" s="4">
        <v>3437</v>
      </c>
      <c r="E45" s="4">
        <v>3277</v>
      </c>
      <c r="F45" s="30">
        <f t="shared" si="0"/>
        <v>104.88251449496491</v>
      </c>
      <c r="G45" s="31">
        <f>C45*1000/C6</f>
        <v>9.66944719681084</v>
      </c>
      <c r="H45" s="32">
        <v>81</v>
      </c>
      <c r="I45" s="28">
        <v>7817</v>
      </c>
      <c r="J45" s="2">
        <v>3070</v>
      </c>
      <c r="K45" s="3">
        <v>4747</v>
      </c>
      <c r="L45" s="30">
        <f t="shared" si="1"/>
        <v>64.67242468927743</v>
      </c>
      <c r="M45" s="31">
        <f>I45*1000/C6</f>
        <v>11.257978662119502</v>
      </c>
    </row>
    <row r="46" spans="2:13" ht="10.5" customHeight="1">
      <c r="B46" s="9">
        <v>32</v>
      </c>
      <c r="C46" s="28">
        <v>6882</v>
      </c>
      <c r="D46" s="4">
        <v>3528</v>
      </c>
      <c r="E46" s="4">
        <v>3354</v>
      </c>
      <c r="F46" s="30">
        <f t="shared" si="0"/>
        <v>105.18783542039355</v>
      </c>
      <c r="G46" s="31">
        <f>C46*1000/C6</f>
        <v>9.911399405488858</v>
      </c>
      <c r="H46" s="32">
        <v>82</v>
      </c>
      <c r="I46" s="28">
        <v>7688</v>
      </c>
      <c r="J46" s="2">
        <v>3001</v>
      </c>
      <c r="K46" s="3">
        <v>4687</v>
      </c>
      <c r="L46" s="30">
        <f t="shared" si="1"/>
        <v>64.02816300405377</v>
      </c>
      <c r="M46" s="31">
        <f>I46*1000/C6</f>
        <v>11.072193930456022</v>
      </c>
    </row>
    <row r="47" spans="2:13" ht="10.5" customHeight="1">
      <c r="B47" s="9">
        <v>33</v>
      </c>
      <c r="C47" s="28">
        <v>6775</v>
      </c>
      <c r="D47" s="4">
        <v>3449</v>
      </c>
      <c r="E47" s="4">
        <v>3326</v>
      </c>
      <c r="F47" s="30">
        <f t="shared" si="0"/>
        <v>103.69813589897775</v>
      </c>
      <c r="G47" s="31">
        <f>C47*1000/C6</f>
        <v>9.757298891628453</v>
      </c>
      <c r="H47" s="32">
        <v>83</v>
      </c>
      <c r="I47" s="28">
        <v>7601</v>
      </c>
      <c r="J47" s="2">
        <v>2878</v>
      </c>
      <c r="K47" s="3">
        <v>4723</v>
      </c>
      <c r="L47" s="30">
        <f t="shared" si="1"/>
        <v>60.93584586068177</v>
      </c>
      <c r="M47" s="31">
        <f>I47*1000/C6</f>
        <v>10.946897250962047</v>
      </c>
    </row>
    <row r="48" spans="2:13" ht="10.5" customHeight="1">
      <c r="B48" s="9">
        <v>34</v>
      </c>
      <c r="C48" s="28">
        <v>7161</v>
      </c>
      <c r="D48" s="4">
        <v>3639</v>
      </c>
      <c r="E48" s="4">
        <v>3522</v>
      </c>
      <c r="F48" s="30">
        <f t="shared" si="0"/>
        <v>103.32197614991482</v>
      </c>
      <c r="G48" s="31">
        <f>C48*1000/C6</f>
        <v>10.31321289490057</v>
      </c>
      <c r="H48" s="32">
        <v>84</v>
      </c>
      <c r="I48" s="28">
        <v>6932</v>
      </c>
      <c r="J48" s="2">
        <v>2612</v>
      </c>
      <c r="K48" s="3">
        <v>4320</v>
      </c>
      <c r="L48" s="30">
        <f t="shared" si="1"/>
        <v>60.46296296296296</v>
      </c>
      <c r="M48" s="31">
        <f>I48*1000/C6</f>
        <v>9.983408991404936</v>
      </c>
    </row>
    <row r="49" spans="2:13" ht="10.5" customHeight="1">
      <c r="B49" s="9" t="s">
        <v>9</v>
      </c>
      <c r="C49" s="28">
        <f>SUM(D49:E49)</f>
        <v>39702</v>
      </c>
      <c r="D49" s="29">
        <f>SUM(D50:D54)</f>
        <v>20397</v>
      </c>
      <c r="E49" s="29">
        <f>SUM(E50:E54)</f>
        <v>19305</v>
      </c>
      <c r="F49" s="30">
        <f>D49*100/E49</f>
        <v>105.65656565656566</v>
      </c>
      <c r="G49" s="31">
        <f>C49*1000/C6</f>
        <v>57.1784916008019</v>
      </c>
      <c r="H49" s="32" t="s">
        <v>26</v>
      </c>
      <c r="I49" s="28">
        <f>SUM(J49:K49)</f>
        <v>26963</v>
      </c>
      <c r="J49" s="29">
        <f>SUM(J50:J54)</f>
        <v>8605</v>
      </c>
      <c r="K49" s="29">
        <f>SUM(K50:K54)</f>
        <v>18358</v>
      </c>
      <c r="L49" s="30">
        <f t="shared" si="1"/>
        <v>46.87329774485238</v>
      </c>
      <c r="M49" s="31">
        <f>I49*1000/C6</f>
        <v>38.831889301103764</v>
      </c>
    </row>
    <row r="50" spans="2:13" ht="10.5" customHeight="1">
      <c r="B50" s="9">
        <v>35</v>
      </c>
      <c r="C50" s="28">
        <v>7391</v>
      </c>
      <c r="D50" s="4">
        <v>3740</v>
      </c>
      <c r="E50" s="4">
        <v>3651</v>
      </c>
      <c r="F50" s="30">
        <f t="shared" si="0"/>
        <v>102.4376883045741</v>
      </c>
      <c r="G50" s="31">
        <f>C50*1000/C6</f>
        <v>10.644456990114524</v>
      </c>
      <c r="H50" s="32">
        <v>85</v>
      </c>
      <c r="I50" s="28">
        <v>6252</v>
      </c>
      <c r="J50" s="2">
        <v>2118</v>
      </c>
      <c r="K50" s="3">
        <v>4134</v>
      </c>
      <c r="L50" s="30">
        <f t="shared" si="1"/>
        <v>51.23367198838897</v>
      </c>
      <c r="M50" s="31">
        <f>I50*1000/C6</f>
        <v>9.004078622946286</v>
      </c>
    </row>
    <row r="51" spans="2:13" ht="10.5" customHeight="1">
      <c r="B51" s="9">
        <v>36</v>
      </c>
      <c r="C51" s="28">
        <v>7650</v>
      </c>
      <c r="D51" s="4">
        <v>3892</v>
      </c>
      <c r="E51" s="4">
        <v>3758</v>
      </c>
      <c r="F51" s="30">
        <f t="shared" si="0"/>
        <v>103.5657264502395</v>
      </c>
      <c r="G51" s="31">
        <f>C51*1000/C6</f>
        <v>11.017466645159804</v>
      </c>
      <c r="H51" s="32">
        <v>86</v>
      </c>
      <c r="I51" s="28">
        <v>6069</v>
      </c>
      <c r="J51" s="2">
        <v>2059</v>
      </c>
      <c r="K51" s="3">
        <v>4010</v>
      </c>
      <c r="L51" s="30">
        <f t="shared" si="1"/>
        <v>51.34663341645885</v>
      </c>
      <c r="M51" s="31">
        <f>I51*1000/C6</f>
        <v>8.740523538493445</v>
      </c>
    </row>
    <row r="52" spans="2:13" ht="10.5" customHeight="1">
      <c r="B52" s="9">
        <v>37</v>
      </c>
      <c r="C52" s="28">
        <v>7892</v>
      </c>
      <c r="D52" s="4">
        <v>4123</v>
      </c>
      <c r="E52" s="4">
        <v>3769</v>
      </c>
      <c r="F52" s="30">
        <f t="shared" si="0"/>
        <v>109.39241178031308</v>
      </c>
      <c r="G52" s="31">
        <f>C52*1000/C6</f>
        <v>11.365993040993617</v>
      </c>
      <c r="H52" s="32">
        <v>87</v>
      </c>
      <c r="I52" s="28">
        <v>5369</v>
      </c>
      <c r="J52" s="2">
        <v>1721</v>
      </c>
      <c r="K52" s="3">
        <v>3648</v>
      </c>
      <c r="L52" s="30">
        <f t="shared" si="1"/>
        <v>47.1765350877193</v>
      </c>
      <c r="M52" s="31">
        <f>I52*1000/C6</f>
        <v>7.732389335668365</v>
      </c>
    </row>
    <row r="53" spans="2:13" ht="10.5" customHeight="1">
      <c r="B53" s="9">
        <v>38</v>
      </c>
      <c r="C53" s="28">
        <v>8414</v>
      </c>
      <c r="D53" s="4">
        <v>4341</v>
      </c>
      <c r="E53" s="4">
        <v>4073</v>
      </c>
      <c r="F53" s="30">
        <f t="shared" si="0"/>
        <v>106.5799165234471</v>
      </c>
      <c r="G53" s="31">
        <f>C53*1000/C6</f>
        <v>12.117773117957462</v>
      </c>
      <c r="H53" s="32">
        <v>88</v>
      </c>
      <c r="I53" s="28">
        <v>4792</v>
      </c>
      <c r="J53" s="2">
        <v>1432</v>
      </c>
      <c r="K53" s="3">
        <v>3360</v>
      </c>
      <c r="L53" s="30">
        <f t="shared" si="1"/>
        <v>42.61904761904762</v>
      </c>
      <c r="M53" s="31">
        <f>I53*1000/C6</f>
        <v>6.901398714196834</v>
      </c>
    </row>
    <row r="54" spans="2:13" ht="10.5" customHeight="1">
      <c r="B54" s="9">
        <v>39</v>
      </c>
      <c r="C54" s="28">
        <v>8355</v>
      </c>
      <c r="D54" s="4">
        <v>4301</v>
      </c>
      <c r="E54" s="4">
        <v>4054</v>
      </c>
      <c r="F54" s="30">
        <f t="shared" si="0"/>
        <v>106.09274790330538</v>
      </c>
      <c r="G54" s="31">
        <f>C54*1000/C6</f>
        <v>12.032801806576492</v>
      </c>
      <c r="H54" s="32">
        <v>89</v>
      </c>
      <c r="I54" s="28">
        <v>4481</v>
      </c>
      <c r="J54" s="2">
        <v>1275</v>
      </c>
      <c r="K54" s="3">
        <v>3206</v>
      </c>
      <c r="L54" s="30">
        <f t="shared" si="1"/>
        <v>39.76918278228322</v>
      </c>
      <c r="M54" s="31">
        <f>I54*1000/C6</f>
        <v>6.453499089798834</v>
      </c>
    </row>
    <row r="55" spans="2:13" ht="10.5" customHeight="1">
      <c r="B55" s="9" t="s">
        <v>10</v>
      </c>
      <c r="C55" s="28">
        <f>SUM(D55:E55)</f>
        <v>44224</v>
      </c>
      <c r="D55" s="29">
        <f>SUM(D56:D60)</f>
        <v>22510</v>
      </c>
      <c r="E55" s="29">
        <f>SUM(E56:E60)</f>
        <v>21714</v>
      </c>
      <c r="F55" s="30">
        <f>D55*100/E55</f>
        <v>103.6658377083909</v>
      </c>
      <c r="G55" s="31">
        <f>C55*1000/C6</f>
        <v>63.69103855105192</v>
      </c>
      <c r="H55" s="32" t="s">
        <v>32</v>
      </c>
      <c r="I55" s="28">
        <f>SUM(J55:K55)</f>
        <v>12867</v>
      </c>
      <c r="J55" s="29">
        <f>SUM(J56:J60)</f>
        <v>3082</v>
      </c>
      <c r="K55" s="29">
        <f>SUM(K56:K60)</f>
        <v>9785</v>
      </c>
      <c r="L55" s="30">
        <f t="shared" si="1"/>
        <v>31.49718957588145</v>
      </c>
      <c r="M55" s="31">
        <f>I55*1000/C6</f>
        <v>18.530946839643292</v>
      </c>
    </row>
    <row r="56" spans="2:13" ht="10.5" customHeight="1">
      <c r="B56" s="9">
        <v>40</v>
      </c>
      <c r="C56" s="28">
        <v>8924</v>
      </c>
      <c r="D56" s="2">
        <v>4603</v>
      </c>
      <c r="E56" s="3">
        <v>4321</v>
      </c>
      <c r="F56" s="30">
        <f t="shared" si="0"/>
        <v>106.52626706780838</v>
      </c>
      <c r="G56" s="31">
        <f>C56*1000/C6</f>
        <v>12.85227089430145</v>
      </c>
      <c r="H56" s="32">
        <v>90</v>
      </c>
      <c r="I56" s="28">
        <v>3696</v>
      </c>
      <c r="J56" s="4">
        <v>992</v>
      </c>
      <c r="K56" s="4">
        <v>2704</v>
      </c>
      <c r="L56" s="30">
        <f t="shared" si="1"/>
        <v>36.68639053254438</v>
      </c>
      <c r="M56" s="31">
        <f>I56*1000/C6</f>
        <v>5.322948590916423</v>
      </c>
    </row>
    <row r="57" spans="2:13" ht="10.5" customHeight="1">
      <c r="B57" s="9">
        <v>41</v>
      </c>
      <c r="C57" s="28">
        <v>9130</v>
      </c>
      <c r="D57" s="2">
        <v>4642</v>
      </c>
      <c r="E57" s="3">
        <v>4488</v>
      </c>
      <c r="F57" s="30">
        <f t="shared" si="0"/>
        <v>103.43137254901961</v>
      </c>
      <c r="G57" s="31">
        <f>C57*1000/C6</f>
        <v>13.148950388275686</v>
      </c>
      <c r="H57" s="32">
        <v>91</v>
      </c>
      <c r="I57" s="28">
        <v>2988</v>
      </c>
      <c r="J57" s="4">
        <v>717</v>
      </c>
      <c r="K57" s="4">
        <v>2271</v>
      </c>
      <c r="L57" s="30">
        <f t="shared" si="1"/>
        <v>31.571994715984147</v>
      </c>
      <c r="M57" s="31">
        <f>I57*1000/C6</f>
        <v>4.30329285434477</v>
      </c>
    </row>
    <row r="58" spans="2:13" ht="10.5" customHeight="1">
      <c r="B58" s="9">
        <v>42</v>
      </c>
      <c r="C58" s="28">
        <v>9214</v>
      </c>
      <c r="D58" s="2">
        <v>4661</v>
      </c>
      <c r="E58" s="3">
        <v>4553</v>
      </c>
      <c r="F58" s="30">
        <f t="shared" si="0"/>
        <v>102.37206237645509</v>
      </c>
      <c r="G58" s="31">
        <f>C58*1000/C6</f>
        <v>13.269926492614697</v>
      </c>
      <c r="H58" s="32">
        <v>92</v>
      </c>
      <c r="I58" s="28">
        <v>2541</v>
      </c>
      <c r="J58" s="4">
        <v>579</v>
      </c>
      <c r="K58" s="4">
        <v>1962</v>
      </c>
      <c r="L58" s="30">
        <f t="shared" si="1"/>
        <v>29.510703363914374</v>
      </c>
      <c r="M58" s="31">
        <f>I58*1000/C6</f>
        <v>3.6595271562550407</v>
      </c>
    </row>
    <row r="59" spans="2:13" ht="10.5" customHeight="1">
      <c r="B59" s="9">
        <v>43</v>
      </c>
      <c r="C59" s="28">
        <v>8698</v>
      </c>
      <c r="D59" s="2">
        <v>4414</v>
      </c>
      <c r="E59" s="3">
        <v>4284</v>
      </c>
      <c r="F59" s="30">
        <f t="shared" si="0"/>
        <v>103.03454715219421</v>
      </c>
      <c r="G59" s="31">
        <f>C59*1000/C6</f>
        <v>12.526787565960781</v>
      </c>
      <c r="H59" s="32">
        <v>93</v>
      </c>
      <c r="I59" s="28">
        <v>2030</v>
      </c>
      <c r="J59" s="4">
        <v>453</v>
      </c>
      <c r="K59" s="4">
        <v>1577</v>
      </c>
      <c r="L59" s="30">
        <f t="shared" si="1"/>
        <v>28.725428027901078</v>
      </c>
      <c r="M59" s="31">
        <f>I59*1000/C6</f>
        <v>2.9235891881927323</v>
      </c>
    </row>
    <row r="60" spans="2:13" ht="10.5" customHeight="1">
      <c r="B60" s="9">
        <v>44</v>
      </c>
      <c r="C60" s="28">
        <v>8258</v>
      </c>
      <c r="D60" s="2">
        <v>4190</v>
      </c>
      <c r="E60" s="3">
        <v>4068</v>
      </c>
      <c r="F60" s="30">
        <f t="shared" si="0"/>
        <v>102.99901671583088</v>
      </c>
      <c r="G60" s="31">
        <f>C60*1000/C6</f>
        <v>11.893103209899301</v>
      </c>
      <c r="H60" s="32">
        <v>94</v>
      </c>
      <c r="I60" s="28">
        <v>1612</v>
      </c>
      <c r="J60" s="4">
        <v>341</v>
      </c>
      <c r="K60" s="4">
        <v>1271</v>
      </c>
      <c r="L60" s="30">
        <f t="shared" si="1"/>
        <v>26.829268292682926</v>
      </c>
      <c r="M60" s="31">
        <f>I60*1000/C6</f>
        <v>2.3215890499343272</v>
      </c>
    </row>
    <row r="61" spans="2:13" ht="10.5" customHeight="1">
      <c r="B61" s="9" t="s">
        <v>11</v>
      </c>
      <c r="C61" s="28">
        <f>SUM(D61:E61)</f>
        <v>38299</v>
      </c>
      <c r="D61" s="29">
        <f>SUM(D62:D66)</f>
        <v>19288</v>
      </c>
      <c r="E61" s="29">
        <f>SUM(E62:E66)</f>
        <v>19011</v>
      </c>
      <c r="F61" s="30">
        <f>D61*100/E61</f>
        <v>101.45705118089528</v>
      </c>
      <c r="G61" s="31">
        <f>C61*1000/C6</f>
        <v>55.157902619996776</v>
      </c>
      <c r="H61" s="32" t="s">
        <v>33</v>
      </c>
      <c r="I61" s="28">
        <f>SUM(J61:K61)</f>
        <v>3701</v>
      </c>
      <c r="J61" s="29">
        <f>SUM(J62:J66)</f>
        <v>614</v>
      </c>
      <c r="K61" s="29">
        <f>SUM(K62:K66)</f>
        <v>3087</v>
      </c>
      <c r="L61" s="30">
        <f t="shared" si="1"/>
        <v>19.889860706187235</v>
      </c>
      <c r="M61" s="31">
        <f>I61*1000/C6</f>
        <v>5.330149549508031</v>
      </c>
    </row>
    <row r="62" spans="2:13" ht="10.5" customHeight="1">
      <c r="B62" s="9">
        <v>45</v>
      </c>
      <c r="C62" s="28">
        <v>8092</v>
      </c>
      <c r="D62" s="2">
        <v>4089</v>
      </c>
      <c r="E62" s="3">
        <v>4003</v>
      </c>
      <c r="F62" s="30">
        <f t="shared" si="0"/>
        <v>102.14838870846864</v>
      </c>
      <c r="G62" s="31">
        <f>C62*1000/C6</f>
        <v>11.654031384657925</v>
      </c>
      <c r="H62" s="32">
        <v>95</v>
      </c>
      <c r="I62" s="28">
        <v>1388</v>
      </c>
      <c r="J62" s="4">
        <v>275</v>
      </c>
      <c r="K62" s="4">
        <v>1113</v>
      </c>
      <c r="L62" s="30">
        <f t="shared" si="1"/>
        <v>24.707996406109615</v>
      </c>
      <c r="M62" s="31">
        <f>I62*1000/C6</f>
        <v>1.9989861050303017</v>
      </c>
    </row>
    <row r="63" spans="2:13" ht="10.5" customHeight="1">
      <c r="B63" s="9">
        <v>46</v>
      </c>
      <c r="C63" s="28">
        <v>8094</v>
      </c>
      <c r="D63" s="2">
        <v>4089</v>
      </c>
      <c r="E63" s="3">
        <v>4005</v>
      </c>
      <c r="F63" s="30">
        <f t="shared" si="0"/>
        <v>102.09737827715355</v>
      </c>
      <c r="G63" s="31">
        <f>C63*1000/C6</f>
        <v>11.656911768094568</v>
      </c>
      <c r="H63" s="32">
        <v>96</v>
      </c>
      <c r="I63" s="28">
        <v>862</v>
      </c>
      <c r="J63" s="4">
        <v>140</v>
      </c>
      <c r="K63" s="4">
        <v>722</v>
      </c>
      <c r="L63" s="30">
        <f t="shared" si="1"/>
        <v>19.390581717451525</v>
      </c>
      <c r="M63" s="31">
        <f>I63*1000/C6</f>
        <v>1.2414452611931701</v>
      </c>
    </row>
    <row r="64" spans="2:13" ht="10.5" customHeight="1">
      <c r="B64" s="9">
        <v>47</v>
      </c>
      <c r="C64" s="28">
        <v>7879</v>
      </c>
      <c r="D64" s="2">
        <v>3880</v>
      </c>
      <c r="E64" s="3">
        <v>3999</v>
      </c>
      <c r="F64" s="30">
        <f t="shared" si="0"/>
        <v>97.024256064016</v>
      </c>
      <c r="G64" s="31">
        <f>C64*1000/C6</f>
        <v>11.347270548655437</v>
      </c>
      <c r="H64" s="32">
        <v>97</v>
      </c>
      <c r="I64" s="28">
        <v>647</v>
      </c>
      <c r="J64" s="4">
        <v>99</v>
      </c>
      <c r="K64" s="4">
        <v>548</v>
      </c>
      <c r="L64" s="30">
        <f t="shared" si="1"/>
        <v>18.065693430656935</v>
      </c>
      <c r="M64" s="31">
        <f>I64*1000/C6</f>
        <v>0.9318040417540383</v>
      </c>
    </row>
    <row r="65" spans="2:13" ht="10.5" customHeight="1">
      <c r="B65" s="9">
        <v>48</v>
      </c>
      <c r="C65" s="28">
        <v>7981</v>
      </c>
      <c r="D65" s="2">
        <v>4074</v>
      </c>
      <c r="E65" s="3">
        <v>3907</v>
      </c>
      <c r="F65" s="30">
        <f t="shared" si="0"/>
        <v>104.27437931917072</v>
      </c>
      <c r="G65" s="31">
        <f>C65*1000/C6</f>
        <v>11.494170103924235</v>
      </c>
      <c r="H65" s="32">
        <v>98</v>
      </c>
      <c r="I65" s="28">
        <v>444</v>
      </c>
      <c r="J65" s="4">
        <v>55</v>
      </c>
      <c r="K65" s="4">
        <v>389</v>
      </c>
      <c r="L65" s="30">
        <f t="shared" si="1"/>
        <v>14.138817480719794</v>
      </c>
      <c r="M65" s="31">
        <f>I65*1000/C6</f>
        <v>0.6394451229347651</v>
      </c>
    </row>
    <row r="66" spans="2:13" ht="10.5" customHeight="1">
      <c r="B66" s="9">
        <v>49</v>
      </c>
      <c r="C66" s="28">
        <v>6253</v>
      </c>
      <c r="D66" s="2">
        <v>3156</v>
      </c>
      <c r="E66" s="3">
        <v>3097</v>
      </c>
      <c r="F66" s="30">
        <f t="shared" si="0"/>
        <v>101.90506942202131</v>
      </c>
      <c r="G66" s="31">
        <f>C66*1000/C6</f>
        <v>9.005518814664608</v>
      </c>
      <c r="H66" s="32">
        <v>99</v>
      </c>
      <c r="I66" s="28">
        <v>360</v>
      </c>
      <c r="J66" s="4">
        <v>45</v>
      </c>
      <c r="K66" s="4">
        <v>315</v>
      </c>
      <c r="L66" s="30">
        <f t="shared" si="1"/>
        <v>14.285714285714286</v>
      </c>
      <c r="M66" s="31">
        <f>I66*1000/C6</f>
        <v>0.5184690185957554</v>
      </c>
    </row>
    <row r="67" spans="3:13" ht="10.5" customHeight="1">
      <c r="C67" s="28"/>
      <c r="D67" s="29"/>
      <c r="E67" s="29"/>
      <c r="F67" s="31"/>
      <c r="G67" s="31"/>
      <c r="H67" s="32" t="s">
        <v>34</v>
      </c>
      <c r="I67" s="28">
        <v>622</v>
      </c>
      <c r="J67" s="2">
        <v>94</v>
      </c>
      <c r="K67" s="3">
        <v>528</v>
      </c>
      <c r="L67" s="31">
        <f t="shared" si="1"/>
        <v>17.803030303030305</v>
      </c>
      <c r="M67" s="31">
        <f>I67*1000/C6</f>
        <v>0.8957992487959997</v>
      </c>
    </row>
    <row r="68" spans="3:13" ht="10.5" customHeight="1" thickBot="1">
      <c r="C68" s="28"/>
      <c r="D68" s="29"/>
      <c r="E68" s="29"/>
      <c r="F68" s="31"/>
      <c r="G68" s="31"/>
      <c r="H68" s="33" t="s">
        <v>27</v>
      </c>
      <c r="I68" s="28">
        <v>8771</v>
      </c>
      <c r="J68" s="5">
        <v>4985</v>
      </c>
      <c r="K68" s="6">
        <v>3786</v>
      </c>
      <c r="L68" s="31">
        <f t="shared" si="1"/>
        <v>131.66930797675647</v>
      </c>
      <c r="M68" s="31">
        <f>I68*1000/C6</f>
        <v>12.631921561398253</v>
      </c>
    </row>
    <row r="69" spans="2:13" ht="10.5" customHeight="1">
      <c r="B69" s="34" t="s">
        <v>29</v>
      </c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</row>
    <row r="70" ht="10.5" customHeight="1">
      <c r="B70" s="7" t="s">
        <v>12</v>
      </c>
    </row>
  </sheetData>
  <sheetProtection/>
  <mergeCells count="1">
    <mergeCell ref="F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s00398</cp:lastModifiedBy>
  <cp:lastPrinted>2015-08-28T05:38:46Z</cp:lastPrinted>
  <dcterms:created xsi:type="dcterms:W3CDTF">2017-01-25T06:45:54Z</dcterms:created>
  <dcterms:modified xsi:type="dcterms:W3CDTF">2017-01-25T06:45:55Z</dcterms:modified>
  <cp:category/>
  <cp:version/>
  <cp:contentType/>
  <cp:contentStatus/>
</cp:coreProperties>
</file>