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8220" activeTab="0"/>
  </bookViews>
  <sheets>
    <sheet name="第5表" sheetId="1" r:id="rId1"/>
  </sheets>
  <externalReferences>
    <externalReference r:id="rId4"/>
  </externalReferences>
  <definedNames>
    <definedName name="_xlnm.Print_Area" localSheetId="0">'第5表'!$A$1:$Q$23</definedName>
  </definedNames>
  <calcPr fullCalcOnLoad="1"/>
</workbook>
</file>

<file path=xl/sharedStrings.xml><?xml version="1.0" encoding="utf-8"?>
<sst xmlns="http://schemas.openxmlformats.org/spreadsheetml/2006/main" count="54" uniqueCount="30">
  <si>
    <t>計</t>
  </si>
  <si>
    <t>入院</t>
  </si>
  <si>
    <t>入院外</t>
  </si>
  <si>
    <t>歯科</t>
  </si>
  <si>
    <t>平成21年　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</si>
  <si>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</si>
  <si>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</si>
  <si>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</si>
  <si>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</si>
  <si>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</si>
  <si>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</si>
  <si>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</si>
  <si>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</si>
  <si>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</si>
  <si>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平成22年　1月</t>
  </si>
  <si>
    <t>2月</t>
  </si>
  <si>
    <t>平成21年度</t>
  </si>
  <si>
    <t>件</t>
  </si>
  <si>
    <t>日</t>
  </si>
  <si>
    <t>平成17年度</t>
  </si>
  <si>
    <t>平成18年度</t>
  </si>
  <si>
    <t>平成19年度</t>
  </si>
  <si>
    <t>平成20年度</t>
  </si>
  <si>
    <t>被保険者100人当たり受診件数</t>
  </si>
  <si>
    <t>１件当たり日数</t>
  </si>
  <si>
    <t>１日当たり費用額</t>
  </si>
  <si>
    <t>１人当たり費用額</t>
  </si>
  <si>
    <t>平均</t>
  </si>
  <si>
    <t>円</t>
  </si>
  <si>
    <t>第５表　年度別、月別療養の給付（診療費）諸率（退職被保険者等分）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</si>
</sst>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#,##0"/>
    <numFmt numFmtId="178" formatCode="#,##0.0"/>
    <numFmt numFmtId="179" formatCode="##,###,##0"/>
    <numFmt numFmtId="180" formatCode="#,###,###,##0"/>
    <numFmt numFmtId="181" formatCode="###,###,###,##0"/>
    <numFmt numFmtId="182" formatCode="#,##0_ "/>
    <numFmt numFmtId="183" formatCode="#,##0_ ;[Red]\-#,##0\ "/>
    <numFmt numFmtId="184" formatCode="###,###,##0"/>
    <numFmt numFmtId="185" formatCode="#,##0_);[Red]\(#,##0\)"/>
    <numFmt numFmtId="186" formatCode="#,##0.000"/>
  </numFmts>
  <fonts count="38">
    <font>
      <sz val="11"/>
      <color theme="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color indexed="12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right" vertical="center"/>
    </xf>
    <xf numFmtId="3" fontId="21" fillId="0" borderId="14" xfId="0" applyNumberFormat="1" applyFont="1" applyBorder="1" applyAlignment="1">
      <alignment vertical="center"/>
    </xf>
    <xf numFmtId="178" fontId="18" fillId="0" borderId="15" xfId="0" applyNumberFormat="1" applyFont="1" applyBorder="1" applyAlignment="1" quotePrefix="1">
      <alignment horizontal="right" vertical="center"/>
    </xf>
    <xf numFmtId="0" fontId="18" fillId="0" borderId="15" xfId="0" applyNumberFormat="1" applyFont="1" applyBorder="1" applyAlignment="1">
      <alignment horizontal="right" vertical="center"/>
    </xf>
    <xf numFmtId="0" fontId="18" fillId="0" borderId="15" xfId="0" applyNumberFormat="1" applyFont="1" applyBorder="1" applyAlignment="1" quotePrefix="1">
      <alignment horizontal="right" vertical="center"/>
    </xf>
    <xf numFmtId="3" fontId="21" fillId="0" borderId="16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0" xfId="0" applyNumberFormat="1" applyFont="1" applyAlignment="1">
      <alignment vertical="center"/>
    </xf>
    <xf numFmtId="186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186" fontId="18" fillId="0" borderId="10" xfId="0" applyNumberFormat="1" applyFont="1" applyBorder="1" applyAlignment="1">
      <alignment horizontal="center" vertical="center"/>
    </xf>
    <xf numFmtId="186" fontId="18" fillId="0" borderId="11" xfId="0" applyNumberFormat="1" applyFont="1" applyBorder="1" applyAlignment="1">
      <alignment horizontal="center" vertical="center"/>
    </xf>
    <xf numFmtId="186" fontId="18" fillId="0" borderId="12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186" fontId="18" fillId="0" borderId="17" xfId="0" applyNumberFormat="1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vertical="center"/>
    </xf>
    <xf numFmtId="186" fontId="18" fillId="0" borderId="13" xfId="0" applyNumberFormat="1" applyFont="1" applyBorder="1" applyAlignment="1">
      <alignment horizontal="right" vertical="center"/>
    </xf>
    <xf numFmtId="4" fontId="18" fillId="0" borderId="13" xfId="0" applyNumberFormat="1" applyFont="1" applyBorder="1" applyAlignment="1">
      <alignment horizontal="right" vertical="center"/>
    </xf>
    <xf numFmtId="186" fontId="18" fillId="0" borderId="14" xfId="0" applyNumberFormat="1" applyFont="1" applyBorder="1" applyAlignment="1">
      <alignment horizontal="right" vertical="center"/>
    </xf>
    <xf numFmtId="4" fontId="18" fillId="0" borderId="14" xfId="0" applyNumberFormat="1" applyFont="1" applyBorder="1" applyAlignment="1">
      <alignment horizontal="right" vertical="center"/>
    </xf>
    <xf numFmtId="186" fontId="21" fillId="0" borderId="14" xfId="0" applyNumberFormat="1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186" fontId="18" fillId="0" borderId="14" xfId="0" applyNumberFormat="1" applyFont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 vertical="center"/>
    </xf>
    <xf numFmtId="186" fontId="21" fillId="0" borderId="16" xfId="0" applyNumberFormat="1" applyFont="1" applyBorder="1" applyAlignment="1">
      <alignment vertical="center"/>
    </xf>
    <xf numFmtId="4" fontId="21" fillId="0" borderId="16" xfId="0" applyNumberFormat="1" applyFont="1" applyBorder="1" applyAlignment="1">
      <alignment vertical="center"/>
    </xf>
    <xf numFmtId="0" fontId="18" fillId="0" borderId="13" xfId="0" applyNumberFormat="1" applyFont="1" applyBorder="1" applyAlignment="1">
      <alignment vertical="center"/>
    </xf>
    <xf numFmtId="0" fontId="18" fillId="0" borderId="16" xfId="0" applyNumberFormat="1" applyFont="1" applyBorder="1" applyAlignment="1">
      <alignment vertical="center"/>
    </xf>
    <xf numFmtId="0" fontId="18" fillId="0" borderId="19" xfId="0" applyNumberFormat="1" applyFont="1" applyBorder="1" applyAlignment="1">
      <alignment vertical="center"/>
    </xf>
    <xf numFmtId="4" fontId="21" fillId="0" borderId="14" xfId="0" applyNumberFormat="1" applyFont="1" applyFill="1" applyBorder="1" applyAlignment="1">
      <alignment vertical="center"/>
    </xf>
    <xf numFmtId="4" fontId="21" fillId="0" borderId="1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1&#20107;&#26989;&#29366;&#27841;\&#32113;&#35336;&#34920;\&#32113;&#35336;&#34920;&#65288;&#31532;1&#65374;5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  <sheetName val="2-1"/>
      <sheetName val="2-2"/>
      <sheetName val="2-3"/>
      <sheetName val="2-4"/>
      <sheetName val="3-1"/>
      <sheetName val="3-2"/>
      <sheetName val="第４表"/>
      <sheetName val="第５表"/>
      <sheetName val="A表元データ"/>
      <sheetName val="C表元データ"/>
      <sheetName val="F表元データ"/>
    </sheetNames>
    <sheetDataSet>
      <sheetData sheetId="0">
        <row r="34">
          <cell r="G34">
            <v>14221</v>
          </cell>
        </row>
        <row r="36">
          <cell r="G36">
            <v>13632</v>
          </cell>
        </row>
        <row r="37">
          <cell r="G37">
            <v>14446</v>
          </cell>
        </row>
        <row r="38">
          <cell r="G38">
            <v>14335</v>
          </cell>
        </row>
        <row r="39">
          <cell r="G39">
            <v>14199</v>
          </cell>
        </row>
        <row r="40">
          <cell r="G40">
            <v>14037</v>
          </cell>
        </row>
        <row r="41">
          <cell r="G41">
            <v>13889</v>
          </cell>
        </row>
        <row r="42">
          <cell r="G42">
            <v>14482</v>
          </cell>
        </row>
        <row r="43">
          <cell r="G43">
            <v>14322</v>
          </cell>
        </row>
        <row r="44">
          <cell r="G44">
            <v>14272</v>
          </cell>
        </row>
        <row r="45">
          <cell r="G45">
            <v>14230</v>
          </cell>
        </row>
        <row r="46">
          <cell r="G46">
            <v>14214</v>
          </cell>
        </row>
        <row r="47">
          <cell r="G47">
            <v>14593</v>
          </cell>
        </row>
      </sheetData>
      <sheetData sheetId="5">
        <row r="8">
          <cell r="B8">
            <v>286</v>
          </cell>
          <cell r="C8">
            <v>4114</v>
          </cell>
          <cell r="D8">
            <v>139254100</v>
          </cell>
          <cell r="E8">
            <v>10401</v>
          </cell>
          <cell r="F8">
            <v>17144</v>
          </cell>
          <cell r="G8">
            <v>139870850</v>
          </cell>
          <cell r="H8">
            <v>1876</v>
          </cell>
          <cell r="I8">
            <v>4237</v>
          </cell>
          <cell r="J8">
            <v>29272830</v>
          </cell>
          <cell r="K8">
            <v>12563</v>
          </cell>
          <cell r="L8">
            <v>25495</v>
          </cell>
          <cell r="M8">
            <v>308397780</v>
          </cell>
        </row>
        <row r="9">
          <cell r="B9">
            <v>274</v>
          </cell>
          <cell r="C9">
            <v>3878</v>
          </cell>
          <cell r="D9">
            <v>144157120</v>
          </cell>
          <cell r="E9">
            <v>11082</v>
          </cell>
          <cell r="F9">
            <v>18392</v>
          </cell>
          <cell r="G9">
            <v>148621862</v>
          </cell>
          <cell r="H9">
            <v>2008</v>
          </cell>
          <cell r="I9">
            <v>4567</v>
          </cell>
          <cell r="J9">
            <v>30226150</v>
          </cell>
          <cell r="K9">
            <v>13364</v>
          </cell>
          <cell r="L9">
            <v>26837</v>
          </cell>
          <cell r="M9">
            <v>323005132</v>
          </cell>
        </row>
        <row r="10">
          <cell r="B10">
            <v>262</v>
          </cell>
          <cell r="C10">
            <v>4297</v>
          </cell>
          <cell r="D10">
            <v>146492885</v>
          </cell>
          <cell r="E10">
            <v>10419</v>
          </cell>
          <cell r="F10">
            <v>16782</v>
          </cell>
          <cell r="G10">
            <v>135533020</v>
          </cell>
          <cell r="H10">
            <v>1892</v>
          </cell>
          <cell r="I10">
            <v>4042</v>
          </cell>
          <cell r="J10">
            <v>26274480</v>
          </cell>
          <cell r="K10">
            <v>12573</v>
          </cell>
          <cell r="L10">
            <v>25121</v>
          </cell>
          <cell r="M10">
            <v>308300385</v>
          </cell>
        </row>
        <row r="11">
          <cell r="B11">
            <v>276</v>
          </cell>
          <cell r="C11">
            <v>4044</v>
          </cell>
          <cell r="D11">
            <v>138060580</v>
          </cell>
          <cell r="E11">
            <v>10887</v>
          </cell>
          <cell r="F11">
            <v>18044</v>
          </cell>
          <cell r="G11">
            <v>148233740</v>
          </cell>
          <cell r="H11">
            <v>2065</v>
          </cell>
          <cell r="I11">
            <v>4612</v>
          </cell>
          <cell r="J11">
            <v>29587030</v>
          </cell>
          <cell r="K11">
            <v>13228</v>
          </cell>
          <cell r="L11">
            <v>26700</v>
          </cell>
          <cell r="M11">
            <v>315881350</v>
          </cell>
        </row>
        <row r="12">
          <cell r="B12">
            <v>267</v>
          </cell>
          <cell r="C12">
            <v>3907</v>
          </cell>
          <cell r="D12">
            <v>145262770</v>
          </cell>
          <cell r="E12">
            <v>11150</v>
          </cell>
          <cell r="F12">
            <v>18563</v>
          </cell>
          <cell r="G12">
            <v>150567640</v>
          </cell>
          <cell r="H12">
            <v>1884</v>
          </cell>
          <cell r="I12">
            <v>4293</v>
          </cell>
          <cell r="J12">
            <v>28204280</v>
          </cell>
          <cell r="K12">
            <v>13301</v>
          </cell>
          <cell r="L12">
            <v>26763</v>
          </cell>
          <cell r="M12">
            <v>324034690</v>
          </cell>
        </row>
        <row r="13">
          <cell r="B13">
            <v>260</v>
          </cell>
          <cell r="C13">
            <v>3958</v>
          </cell>
          <cell r="D13">
            <v>131843970</v>
          </cell>
          <cell r="E13">
            <v>10772</v>
          </cell>
          <cell r="F13">
            <v>17277</v>
          </cell>
          <cell r="G13">
            <v>134893824</v>
          </cell>
          <cell r="H13">
            <v>1780</v>
          </cell>
          <cell r="I13">
            <v>3682</v>
          </cell>
          <cell r="J13">
            <v>24181610</v>
          </cell>
          <cell r="K13">
            <v>12812</v>
          </cell>
          <cell r="L13">
            <v>24917</v>
          </cell>
          <cell r="M13">
            <v>290919404</v>
          </cell>
        </row>
        <row r="14">
          <cell r="B14">
            <v>272</v>
          </cell>
          <cell r="C14">
            <v>3818</v>
          </cell>
          <cell r="D14">
            <v>131084130</v>
          </cell>
          <cell r="E14">
            <v>10726</v>
          </cell>
          <cell r="F14">
            <v>17261</v>
          </cell>
          <cell r="G14">
            <v>147430663</v>
          </cell>
          <cell r="H14">
            <v>1802</v>
          </cell>
          <cell r="I14">
            <v>3905</v>
          </cell>
          <cell r="J14">
            <v>25471860</v>
          </cell>
          <cell r="K14">
            <v>12800</v>
          </cell>
          <cell r="L14">
            <v>24984</v>
          </cell>
          <cell r="M14">
            <v>303986653</v>
          </cell>
        </row>
        <row r="15">
          <cell r="B15">
            <v>290</v>
          </cell>
          <cell r="C15">
            <v>4433</v>
          </cell>
          <cell r="D15">
            <v>166400110</v>
          </cell>
          <cell r="E15">
            <v>11697</v>
          </cell>
          <cell r="F15">
            <v>19457</v>
          </cell>
          <cell r="G15">
            <v>166964420</v>
          </cell>
          <cell r="H15">
            <v>2036</v>
          </cell>
          <cell r="I15">
            <v>4595</v>
          </cell>
          <cell r="J15">
            <v>31370730</v>
          </cell>
          <cell r="K15">
            <v>14023</v>
          </cell>
          <cell r="L15">
            <v>28485</v>
          </cell>
          <cell r="M15">
            <v>364735260</v>
          </cell>
        </row>
        <row r="16">
          <cell r="B16">
            <v>299</v>
          </cell>
          <cell r="C16">
            <v>4235</v>
          </cell>
          <cell r="D16">
            <v>148504880</v>
          </cell>
          <cell r="E16">
            <v>12213</v>
          </cell>
          <cell r="F16">
            <v>19619</v>
          </cell>
          <cell r="G16">
            <v>161441157</v>
          </cell>
          <cell r="H16">
            <v>2125</v>
          </cell>
          <cell r="I16">
            <v>4588</v>
          </cell>
          <cell r="J16">
            <v>30686870</v>
          </cell>
          <cell r="K16">
            <v>14637</v>
          </cell>
          <cell r="L16">
            <v>28442</v>
          </cell>
          <cell r="M16">
            <v>340632907</v>
          </cell>
        </row>
        <row r="17">
          <cell r="B17">
            <v>259</v>
          </cell>
          <cell r="C17">
            <v>3884</v>
          </cell>
          <cell r="D17">
            <v>153739709</v>
          </cell>
          <cell r="E17">
            <v>11068</v>
          </cell>
          <cell r="F17">
            <v>17620</v>
          </cell>
          <cell r="G17">
            <v>146489360</v>
          </cell>
          <cell r="H17">
            <v>1966</v>
          </cell>
          <cell r="I17">
            <v>4355</v>
          </cell>
          <cell r="J17">
            <v>27949340</v>
          </cell>
          <cell r="K17">
            <v>13293</v>
          </cell>
          <cell r="L17">
            <v>25859</v>
          </cell>
          <cell r="M17">
            <v>328178409</v>
          </cell>
        </row>
        <row r="18">
          <cell r="B18">
            <v>332</v>
          </cell>
          <cell r="C18">
            <v>5118</v>
          </cell>
          <cell r="D18">
            <v>166971866</v>
          </cell>
          <cell r="E18">
            <v>12354</v>
          </cell>
          <cell r="F18">
            <v>19118</v>
          </cell>
          <cell r="G18">
            <v>161322679</v>
          </cell>
          <cell r="H18">
            <v>2217</v>
          </cell>
          <cell r="I18">
            <v>4730</v>
          </cell>
          <cell r="J18">
            <v>29800290</v>
          </cell>
          <cell r="K18">
            <v>14903</v>
          </cell>
          <cell r="L18">
            <v>28966</v>
          </cell>
          <cell r="M18">
            <v>358094835</v>
          </cell>
        </row>
        <row r="19">
          <cell r="B19">
            <v>402</v>
          </cell>
          <cell r="C19">
            <v>5695</v>
          </cell>
          <cell r="D19">
            <v>201992976</v>
          </cell>
          <cell r="E19">
            <v>15906</v>
          </cell>
          <cell r="F19">
            <v>25290</v>
          </cell>
          <cell r="G19">
            <v>224969154</v>
          </cell>
          <cell r="H19">
            <v>2990</v>
          </cell>
          <cell r="I19">
            <v>6356</v>
          </cell>
          <cell r="J19">
            <v>41496640</v>
          </cell>
          <cell r="K19">
            <v>19298</v>
          </cell>
          <cell r="L19">
            <v>37341</v>
          </cell>
          <cell r="M19">
            <v>468458770</v>
          </cell>
        </row>
        <row r="20">
          <cell r="B20">
            <v>3479</v>
          </cell>
          <cell r="C20">
            <v>51381</v>
          </cell>
          <cell r="D20">
            <v>1813765096</v>
          </cell>
          <cell r="E20">
            <v>138675</v>
          </cell>
          <cell r="F20">
            <v>224567</v>
          </cell>
          <cell r="G20">
            <v>1866338369</v>
          </cell>
          <cell r="H20">
            <v>24641</v>
          </cell>
          <cell r="I20">
            <v>53962</v>
          </cell>
          <cell r="J20">
            <v>354522110</v>
          </cell>
          <cell r="K20">
            <v>166795</v>
          </cell>
          <cell r="L20">
            <v>329910</v>
          </cell>
          <cell r="M20">
            <v>4034625575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PageLayoutView="0" workbookViewId="0" topLeftCell="A1">
      <selection activeCell="Q23" sqref="A1:Q23"/>
    </sheetView>
  </sheetViews>
  <sheetFormatPr defaultColWidth="10.796875" defaultRowHeight="15" customHeight="1"/>
  <cols>
    <col min="1" max="1" width="12.59765625" style="15" customWidth="1"/>
    <col min="2" max="5" width="8.59765625" style="16" customWidth="1"/>
    <col min="6" max="9" width="8.59765625" style="17" customWidth="1"/>
    <col min="10" max="17" width="8.59765625" style="1" customWidth="1"/>
    <col min="18" max="16384" width="10.69921875" style="16" customWidth="1"/>
  </cols>
  <sheetData>
    <row r="1" ht="15" customHeight="1">
      <c r="A1" s="15" t="s">
        <v>29</v>
      </c>
    </row>
    <row r="3" spans="1:17" ht="15" customHeight="1">
      <c r="A3" s="37"/>
      <c r="B3" s="18" t="s">
        <v>23</v>
      </c>
      <c r="C3" s="19"/>
      <c r="D3" s="19"/>
      <c r="E3" s="20"/>
      <c r="F3" s="21" t="s">
        <v>24</v>
      </c>
      <c r="G3" s="22"/>
      <c r="H3" s="22"/>
      <c r="I3" s="23"/>
      <c r="J3" s="2" t="s">
        <v>25</v>
      </c>
      <c r="K3" s="3"/>
      <c r="L3" s="3"/>
      <c r="M3" s="4"/>
      <c r="N3" s="2" t="s">
        <v>26</v>
      </c>
      <c r="O3" s="3"/>
      <c r="P3" s="3"/>
      <c r="Q3" s="4"/>
    </row>
    <row r="4" spans="1:17" ht="15" customHeight="1">
      <c r="A4" s="38"/>
      <c r="B4" s="24" t="s">
        <v>1</v>
      </c>
      <c r="C4" s="24" t="s">
        <v>2</v>
      </c>
      <c r="D4" s="24" t="s">
        <v>3</v>
      </c>
      <c r="E4" s="24" t="s">
        <v>0</v>
      </c>
      <c r="F4" s="25" t="s">
        <v>1</v>
      </c>
      <c r="G4" s="25" t="s">
        <v>2</v>
      </c>
      <c r="H4" s="25" t="s">
        <v>3</v>
      </c>
      <c r="I4" s="25" t="s">
        <v>27</v>
      </c>
      <c r="J4" s="13" t="s">
        <v>1</v>
      </c>
      <c r="K4" s="13" t="s">
        <v>2</v>
      </c>
      <c r="L4" s="13" t="s">
        <v>3</v>
      </c>
      <c r="M4" s="13" t="s">
        <v>27</v>
      </c>
      <c r="N4" s="13" t="s">
        <v>1</v>
      </c>
      <c r="O4" s="13" t="s">
        <v>2</v>
      </c>
      <c r="P4" s="13" t="s">
        <v>3</v>
      </c>
      <c r="Q4" s="13" t="s">
        <v>0</v>
      </c>
    </row>
    <row r="5" spans="1:17" ht="15" customHeight="1">
      <c r="A5" s="39"/>
      <c r="B5" s="27" t="s">
        <v>17</v>
      </c>
      <c r="C5" s="27" t="s">
        <v>17</v>
      </c>
      <c r="D5" s="27" t="s">
        <v>17</v>
      </c>
      <c r="E5" s="27" t="s">
        <v>17</v>
      </c>
      <c r="F5" s="28" t="s">
        <v>18</v>
      </c>
      <c r="G5" s="28" t="s">
        <v>18</v>
      </c>
      <c r="H5" s="28" t="s">
        <v>18</v>
      </c>
      <c r="I5" s="28" t="s">
        <v>18</v>
      </c>
      <c r="J5" s="5" t="s">
        <v>28</v>
      </c>
      <c r="K5" s="5" t="s">
        <v>28</v>
      </c>
      <c r="L5" s="5" t="s">
        <v>28</v>
      </c>
      <c r="M5" s="5" t="s">
        <v>28</v>
      </c>
      <c r="N5" s="5" t="s">
        <v>28</v>
      </c>
      <c r="O5" s="5" t="s">
        <v>28</v>
      </c>
      <c r="P5" s="5" t="s">
        <v>28</v>
      </c>
      <c r="Q5" s="5" t="s">
        <v>28</v>
      </c>
    </row>
    <row r="6" spans="1:17" ht="15" customHeight="1">
      <c r="A6" s="7" t="s">
        <v>19</v>
      </c>
      <c r="B6" s="29">
        <v>30.406</v>
      </c>
      <c r="C6" s="29">
        <v>1176.117</v>
      </c>
      <c r="D6" s="29">
        <v>173.092</v>
      </c>
      <c r="E6" s="29">
        <v>1379.616</v>
      </c>
      <c r="F6" s="30">
        <v>15.81</v>
      </c>
      <c r="G6" s="30">
        <v>1.86</v>
      </c>
      <c r="H6" s="30">
        <v>2.44</v>
      </c>
      <c r="I6" s="30">
        <v>2.24</v>
      </c>
      <c r="J6" s="7">
        <v>29933</v>
      </c>
      <c r="K6" s="7">
        <v>6580</v>
      </c>
      <c r="L6" s="7">
        <v>6474</v>
      </c>
      <c r="M6" s="7">
        <v>10204</v>
      </c>
      <c r="N6" s="7">
        <v>143890</v>
      </c>
      <c r="O6" s="7">
        <v>143636</v>
      </c>
      <c r="P6" s="7">
        <v>27294</v>
      </c>
      <c r="Q6" s="7">
        <v>314820</v>
      </c>
    </row>
    <row r="7" spans="1:17" ht="15" customHeight="1">
      <c r="A7" s="7" t="s">
        <v>20</v>
      </c>
      <c r="B7" s="29">
        <v>30.573</v>
      </c>
      <c r="C7" s="29">
        <v>1199.62</v>
      </c>
      <c r="D7" s="29">
        <v>178.429</v>
      </c>
      <c r="E7" s="29">
        <v>1408.623</v>
      </c>
      <c r="F7" s="30">
        <v>15.24</v>
      </c>
      <c r="G7" s="30">
        <v>1.82</v>
      </c>
      <c r="H7" s="30">
        <v>2.38</v>
      </c>
      <c r="I7" s="30">
        <v>2.18</v>
      </c>
      <c r="J7" s="7">
        <v>30797</v>
      </c>
      <c r="K7" s="7">
        <v>6692</v>
      </c>
      <c r="L7" s="7">
        <v>6475</v>
      </c>
      <c r="M7" s="7">
        <v>10321</v>
      </c>
      <c r="N7" s="7">
        <v>143498</v>
      </c>
      <c r="O7" s="7">
        <v>145855</v>
      </c>
      <c r="P7" s="7">
        <v>27500</v>
      </c>
      <c r="Q7" s="7">
        <v>316854</v>
      </c>
    </row>
    <row r="8" spans="1:17" ht="15" customHeight="1">
      <c r="A8" s="7" t="s">
        <v>21</v>
      </c>
      <c r="B8" s="29">
        <v>31.612</v>
      </c>
      <c r="C8" s="29">
        <v>1227.01</v>
      </c>
      <c r="D8" s="29">
        <v>180.366</v>
      </c>
      <c r="E8" s="29">
        <v>1438.988</v>
      </c>
      <c r="F8" s="30">
        <v>14.95</v>
      </c>
      <c r="G8" s="30">
        <v>1.79</v>
      </c>
      <c r="H8" s="30">
        <v>2.34</v>
      </c>
      <c r="I8" s="30">
        <v>2.14</v>
      </c>
      <c r="J8" s="7">
        <v>31775</v>
      </c>
      <c r="K8" s="7">
        <v>6944</v>
      </c>
      <c r="L8" s="7">
        <v>6525</v>
      </c>
      <c r="M8" s="7">
        <v>10689</v>
      </c>
      <c r="N8" s="7">
        <v>150144</v>
      </c>
      <c r="O8" s="7">
        <v>152193</v>
      </c>
      <c r="P8" s="7">
        <v>27545</v>
      </c>
      <c r="Q8" s="7">
        <v>329883</v>
      </c>
    </row>
    <row r="9" spans="1:17" ht="15" customHeight="1">
      <c r="A9" s="11" t="s">
        <v>22</v>
      </c>
      <c r="B9" s="29">
        <v>25.861</v>
      </c>
      <c r="C9" s="29">
        <v>1044.868</v>
      </c>
      <c r="D9" s="29">
        <v>175.014</v>
      </c>
      <c r="E9" s="29">
        <v>1245.743</v>
      </c>
      <c r="F9" s="30">
        <v>15.05</v>
      </c>
      <c r="G9" s="30">
        <v>1.69</v>
      </c>
      <c r="H9" s="30">
        <v>2.29</v>
      </c>
      <c r="I9" s="30">
        <v>2.05</v>
      </c>
      <c r="J9" s="7">
        <v>33709</v>
      </c>
      <c r="K9" s="7">
        <v>7714</v>
      </c>
      <c r="L9" s="7">
        <v>6668</v>
      </c>
      <c r="M9" s="7">
        <v>11510</v>
      </c>
      <c r="N9" s="7">
        <v>131180</v>
      </c>
      <c r="O9" s="7">
        <v>136118</v>
      </c>
      <c r="P9" s="7">
        <v>26730</v>
      </c>
      <c r="Q9" s="7">
        <v>294029</v>
      </c>
    </row>
    <row r="10" spans="1:17" ht="15" customHeight="1">
      <c r="A10" s="11" t="s">
        <v>16</v>
      </c>
      <c r="B10" s="31">
        <f>ROUND('[1]3-1'!B20/'[1]第1表'!G34*100,3)</f>
        <v>24.464</v>
      </c>
      <c r="C10" s="31">
        <f>ROUND('[1]3-1'!E20/'[1]第1表'!G34*100,3)</f>
        <v>975.142</v>
      </c>
      <c r="D10" s="31">
        <f>ROUND('[1]3-1'!H20/'[1]第1表'!G34*100,3)</f>
        <v>173.272</v>
      </c>
      <c r="E10" s="31">
        <f>ROUND('[1]3-1'!K20/'[1]第1表'!G34*100,3)</f>
        <v>1172.878</v>
      </c>
      <c r="F10" s="32">
        <f>ROUND('[1]3-1'!C20/'[1]3-1'!B20,2)</f>
        <v>14.77</v>
      </c>
      <c r="G10" s="32">
        <f>ROUND('[1]3-1'!F20/'[1]3-1'!E20,2)</f>
        <v>1.62</v>
      </c>
      <c r="H10" s="32">
        <f>ROUND('[1]3-1'!I20/'[1]3-1'!H20,2)</f>
        <v>2.19</v>
      </c>
      <c r="I10" s="32">
        <f>ROUND('[1]3-1'!L20/'[1]3-1'!K20,2)</f>
        <v>1.98</v>
      </c>
      <c r="J10" s="8">
        <f>ROUND('[1]3-1'!D20/'[1]3-1'!C20,0)</f>
        <v>35300</v>
      </c>
      <c r="K10" s="8">
        <f>ROUND('[1]3-1'!G20/'[1]3-1'!F20,0)</f>
        <v>8311</v>
      </c>
      <c r="L10" s="8">
        <f>ROUND('[1]3-1'!J20/'[1]3-1'!I20,0)</f>
        <v>6570</v>
      </c>
      <c r="M10" s="8">
        <f>ROUND('[1]3-1'!M20/'[1]3-1'!L20,0)</f>
        <v>12229</v>
      </c>
      <c r="N10" s="8">
        <f>ROUND('[1]3-1'!D20/'[1]第1表'!G34,0)</f>
        <v>127541</v>
      </c>
      <c r="O10" s="8">
        <f>ROUND('[1]3-1'!G20/'[1]第1表'!G34,0)</f>
        <v>131238</v>
      </c>
      <c r="P10" s="8">
        <f>ROUND('[1]3-1'!J20/'[1]第1表'!G34,0)</f>
        <v>24929</v>
      </c>
      <c r="Q10" s="8">
        <f>ROUND('[1]3-1'!M20/'[1]第1表'!G34,0)</f>
        <v>283709</v>
      </c>
    </row>
    <row r="11" spans="1:17" ht="15" customHeight="1">
      <c r="A11" s="26"/>
      <c r="B11" s="33"/>
      <c r="C11" s="33"/>
      <c r="D11" s="33"/>
      <c r="E11" s="33"/>
      <c r="F11" s="34"/>
      <c r="G11" s="34"/>
      <c r="H11" s="34"/>
      <c r="I11" s="34"/>
      <c r="J11" s="6"/>
      <c r="K11" s="6"/>
      <c r="L11" s="6"/>
      <c r="M11" s="6"/>
      <c r="N11" s="6"/>
      <c r="O11" s="6"/>
      <c r="P11" s="6"/>
      <c r="Q11" s="6"/>
    </row>
    <row r="12" spans="1:17" ht="15" customHeight="1">
      <c r="A12" s="9" t="s">
        <v>4</v>
      </c>
      <c r="B12" s="31">
        <f>ROUND('[1]3-1'!B8/'[1]第1表'!G36*100,3)</f>
        <v>2.098</v>
      </c>
      <c r="C12" s="31">
        <f>ROUND('[1]3-1'!E8/'[1]第1表'!G36*100,3)</f>
        <v>76.298</v>
      </c>
      <c r="D12" s="31">
        <f>ROUND('[1]3-1'!H8/'[1]第1表'!G36*100,3)</f>
        <v>13.762</v>
      </c>
      <c r="E12" s="31">
        <f>ROUND('[1]3-1'!K8/'[1]第1表'!G36*100,3)</f>
        <v>92.158</v>
      </c>
      <c r="F12" s="32">
        <f>ROUND('[1]3-1'!C8/'[1]3-1'!B8,2)</f>
        <v>14.38</v>
      </c>
      <c r="G12" s="32">
        <f>ROUND('[1]3-1'!F8/'[1]3-1'!E8,2)</f>
        <v>1.65</v>
      </c>
      <c r="H12" s="32">
        <f>ROUND('[1]3-1'!I8/'[1]3-1'!H8,2)</f>
        <v>2.26</v>
      </c>
      <c r="I12" s="40">
        <f>ROUND('[1]3-1'!L8/'[1]3-1'!K8,2)</f>
        <v>2.03</v>
      </c>
      <c r="J12" s="8">
        <f>ROUND('[1]3-1'!D8/'[1]3-1'!C8,0)</f>
        <v>33849</v>
      </c>
      <c r="K12" s="8">
        <f>ROUND('[1]3-1'!G8/'[1]3-1'!F8,0)</f>
        <v>8159</v>
      </c>
      <c r="L12" s="8">
        <f>ROUND('[1]3-1'!J8/'[1]3-1'!I8,0)</f>
        <v>6909</v>
      </c>
      <c r="M12" s="8">
        <f>ROUND('[1]3-1'!M8/'[1]3-1'!L8,0)</f>
        <v>12096</v>
      </c>
      <c r="N12" s="8">
        <f>ROUND('[1]3-1'!D8/'[1]第1表'!G36,0)</f>
        <v>10215</v>
      </c>
      <c r="O12" s="8">
        <f>ROUND('[1]3-1'!G8/'[1]第1表'!G36,0)</f>
        <v>10260</v>
      </c>
      <c r="P12" s="8">
        <f>ROUND('[1]3-1'!J8/'[1]第1表'!G36,0)</f>
        <v>2147</v>
      </c>
      <c r="Q12" s="8">
        <f>ROUND('[1]3-1'!M8/'[1]第1表'!G36,0)</f>
        <v>22623</v>
      </c>
    </row>
    <row r="13" spans="1:17" ht="15" customHeight="1">
      <c r="A13" s="10" t="s">
        <v>5</v>
      </c>
      <c r="B13" s="31">
        <f>ROUND('[1]3-1'!B9/'[1]第1表'!G37*100,3)</f>
        <v>1.897</v>
      </c>
      <c r="C13" s="31">
        <f>ROUND('[1]3-1'!E9/'[1]第1表'!G37*100,3)</f>
        <v>76.713</v>
      </c>
      <c r="D13" s="31">
        <f>ROUND('[1]3-1'!H9/'[1]第1表'!G37*100,3)</f>
        <v>13.9</v>
      </c>
      <c r="E13" s="31">
        <f>ROUND('[1]3-1'!K9/'[1]第1表'!G37*100,3)</f>
        <v>92.51</v>
      </c>
      <c r="F13" s="32">
        <f>ROUND('[1]3-1'!C9/'[1]3-1'!B9,2)</f>
        <v>14.15</v>
      </c>
      <c r="G13" s="32">
        <f>ROUND('[1]3-1'!F9/'[1]3-1'!E9,2)</f>
        <v>1.66</v>
      </c>
      <c r="H13" s="32">
        <f>ROUND('[1]3-1'!I9/'[1]3-1'!H9,2)</f>
        <v>2.27</v>
      </c>
      <c r="I13" s="40">
        <f>ROUND('[1]3-1'!L9/'[1]3-1'!K9,2)</f>
        <v>2.01</v>
      </c>
      <c r="J13" s="8">
        <f>ROUND('[1]3-1'!D9/'[1]3-1'!C9,0)</f>
        <v>37173</v>
      </c>
      <c r="K13" s="8">
        <f>ROUND('[1]3-1'!G9/'[1]3-1'!F9,0)</f>
        <v>8081</v>
      </c>
      <c r="L13" s="8">
        <f>ROUND('[1]3-1'!J9/'[1]3-1'!I9,0)</f>
        <v>6618</v>
      </c>
      <c r="M13" s="8">
        <f>ROUND('[1]3-1'!M9/'[1]3-1'!L9,0)</f>
        <v>12036</v>
      </c>
      <c r="N13" s="8">
        <f>ROUND('[1]3-1'!D9/'[1]第1表'!G37,0)</f>
        <v>9979</v>
      </c>
      <c r="O13" s="8">
        <f>ROUND('[1]3-1'!G9/'[1]第1表'!G37,0)</f>
        <v>10288</v>
      </c>
      <c r="P13" s="8">
        <f>ROUND('[1]3-1'!J9/'[1]第1表'!G37,0)</f>
        <v>2092</v>
      </c>
      <c r="Q13" s="8">
        <f>ROUND('[1]3-1'!M9/'[1]第1表'!G37,0)</f>
        <v>22359</v>
      </c>
    </row>
    <row r="14" spans="1:17" ht="15" customHeight="1">
      <c r="A14" s="10" t="s">
        <v>6</v>
      </c>
      <c r="B14" s="31">
        <f>ROUND('[1]3-1'!B10/'[1]第1表'!G38*100,3)</f>
        <v>1.828</v>
      </c>
      <c r="C14" s="31">
        <f>ROUND('[1]3-1'!E10/'[1]第1表'!G38*100,3)</f>
        <v>72.682</v>
      </c>
      <c r="D14" s="31">
        <f>ROUND('[1]3-1'!H10/'[1]第1表'!G38*100,3)</f>
        <v>13.198</v>
      </c>
      <c r="E14" s="31">
        <f>ROUND('[1]3-1'!K10/'[1]第1表'!G38*100,3)</f>
        <v>87.708</v>
      </c>
      <c r="F14" s="32">
        <f>ROUND('[1]3-1'!C10/'[1]3-1'!B10,2)</f>
        <v>16.4</v>
      </c>
      <c r="G14" s="32">
        <f>ROUND('[1]3-1'!F10/'[1]3-1'!E10,2)</f>
        <v>1.61</v>
      </c>
      <c r="H14" s="32">
        <f>ROUND('[1]3-1'!I10/'[1]3-1'!H10,2)</f>
        <v>2.14</v>
      </c>
      <c r="I14" s="40">
        <f>ROUND('[1]3-1'!L10/'[1]3-1'!K10,2)</f>
        <v>2</v>
      </c>
      <c r="J14" s="8">
        <f>ROUND('[1]3-1'!D10/'[1]3-1'!C10,0)</f>
        <v>34092</v>
      </c>
      <c r="K14" s="8">
        <f>ROUND('[1]3-1'!G10/'[1]3-1'!F10,0)</f>
        <v>8076</v>
      </c>
      <c r="L14" s="8">
        <f>ROUND('[1]3-1'!J10/'[1]3-1'!I10,0)</f>
        <v>6500</v>
      </c>
      <c r="M14" s="8">
        <f>ROUND('[1]3-1'!M10/'[1]3-1'!L10,0)</f>
        <v>12273</v>
      </c>
      <c r="N14" s="8">
        <f>ROUND('[1]3-1'!D10/'[1]第1表'!G38,0)</f>
        <v>10219</v>
      </c>
      <c r="O14" s="8">
        <f>ROUND('[1]3-1'!G10/'[1]第1表'!G38,0)</f>
        <v>9455</v>
      </c>
      <c r="P14" s="8">
        <f>ROUND('[1]3-1'!J10/'[1]第1表'!G38,0)</f>
        <v>1833</v>
      </c>
      <c r="Q14" s="8">
        <f>ROUND('[1]3-1'!M10/'[1]第1表'!G38,0)</f>
        <v>21507</v>
      </c>
    </row>
    <row r="15" spans="1:17" ht="15" customHeight="1">
      <c r="A15" s="10" t="s">
        <v>7</v>
      </c>
      <c r="B15" s="31">
        <f>ROUND('[1]3-1'!B11/'[1]第1表'!G39*100,3)</f>
        <v>1.944</v>
      </c>
      <c r="C15" s="31">
        <f>ROUND('[1]3-1'!E11/'[1]第1表'!G39*100,3)</f>
        <v>76.674</v>
      </c>
      <c r="D15" s="31">
        <f>ROUND('[1]3-1'!H11/'[1]第1表'!G39*100,3)</f>
        <v>14.543</v>
      </c>
      <c r="E15" s="31">
        <f>ROUND('[1]3-1'!K11/'[1]第1表'!G39*100,3)</f>
        <v>93.161</v>
      </c>
      <c r="F15" s="32">
        <f>ROUND('[1]3-1'!C11/'[1]3-1'!B11,2)</f>
        <v>14.65</v>
      </c>
      <c r="G15" s="32">
        <f>ROUND('[1]3-1'!F11/'[1]3-1'!E11,2)</f>
        <v>1.66</v>
      </c>
      <c r="H15" s="32">
        <f>ROUND('[1]3-1'!I11/'[1]3-1'!H11,2)</f>
        <v>2.23</v>
      </c>
      <c r="I15" s="40">
        <f>ROUND('[1]3-1'!L11/'[1]3-1'!K11,2)</f>
        <v>2.02</v>
      </c>
      <c r="J15" s="8">
        <f>ROUND('[1]3-1'!D11/'[1]3-1'!C11,0)</f>
        <v>34140</v>
      </c>
      <c r="K15" s="8">
        <f>ROUND('[1]3-1'!G11/'[1]3-1'!F11,0)</f>
        <v>8215</v>
      </c>
      <c r="L15" s="8">
        <f>ROUND('[1]3-1'!J11/'[1]3-1'!I11,0)</f>
        <v>6415</v>
      </c>
      <c r="M15" s="8">
        <f>ROUND('[1]3-1'!M11/'[1]3-1'!L11,0)</f>
        <v>11831</v>
      </c>
      <c r="N15" s="8">
        <f>ROUND('[1]3-1'!D11/'[1]第1表'!G39,0)</f>
        <v>9723</v>
      </c>
      <c r="O15" s="8">
        <f>ROUND('[1]3-1'!G11/'[1]第1表'!G39,0)</f>
        <v>10440</v>
      </c>
      <c r="P15" s="8">
        <f>ROUND('[1]3-1'!J11/'[1]第1表'!G39,0)</f>
        <v>2084</v>
      </c>
      <c r="Q15" s="8">
        <f>ROUND('[1]3-1'!M11/'[1]第1表'!G39,0)</f>
        <v>22247</v>
      </c>
    </row>
    <row r="16" spans="1:17" ht="15" customHeight="1">
      <c r="A16" s="10" t="s">
        <v>8</v>
      </c>
      <c r="B16" s="31">
        <f>ROUND('[1]3-1'!B12/'[1]第1表'!G40*100,3)</f>
        <v>1.902</v>
      </c>
      <c r="C16" s="31">
        <f>ROUND('[1]3-1'!E12/'[1]第1表'!G40*100,3)</f>
        <v>79.433</v>
      </c>
      <c r="D16" s="31">
        <f>ROUND('[1]3-1'!H12/'[1]第1表'!G40*100,3)</f>
        <v>13.422</v>
      </c>
      <c r="E16" s="31">
        <f>ROUND('[1]3-1'!K12/'[1]第1表'!G40*100,3)</f>
        <v>94.757</v>
      </c>
      <c r="F16" s="32">
        <f>ROUND('[1]3-1'!C12/'[1]3-1'!B12,2)</f>
        <v>14.63</v>
      </c>
      <c r="G16" s="32">
        <f>ROUND('[1]3-1'!F12/'[1]3-1'!E12,2)</f>
        <v>1.66</v>
      </c>
      <c r="H16" s="32">
        <f>ROUND('[1]3-1'!I12/'[1]3-1'!H12,2)</f>
        <v>2.28</v>
      </c>
      <c r="I16" s="40">
        <f>ROUND('[1]3-1'!L12/'[1]3-1'!K12,2)</f>
        <v>2.01</v>
      </c>
      <c r="J16" s="8">
        <f>ROUND('[1]3-1'!D12/'[1]3-1'!C12,0)</f>
        <v>37180</v>
      </c>
      <c r="K16" s="8">
        <f>ROUND('[1]3-1'!G12/'[1]3-1'!F12,0)</f>
        <v>8111</v>
      </c>
      <c r="L16" s="8">
        <f>ROUND('[1]3-1'!J12/'[1]3-1'!I12,0)</f>
        <v>6570</v>
      </c>
      <c r="M16" s="8">
        <f>ROUND('[1]3-1'!M12/'[1]3-1'!L12,0)</f>
        <v>12108</v>
      </c>
      <c r="N16" s="8">
        <f>ROUND('[1]3-1'!D12/'[1]第1表'!G40,0)</f>
        <v>10349</v>
      </c>
      <c r="O16" s="8">
        <f>ROUND('[1]3-1'!G12/'[1]第1表'!G40,0)</f>
        <v>10726</v>
      </c>
      <c r="P16" s="8">
        <f>ROUND('[1]3-1'!J12/'[1]第1表'!G40,0)</f>
        <v>2009</v>
      </c>
      <c r="Q16" s="8">
        <f>ROUND('[1]3-1'!M12/'[1]第1表'!G40,0)</f>
        <v>23084</v>
      </c>
    </row>
    <row r="17" spans="1:17" ht="15" customHeight="1">
      <c r="A17" s="10" t="s">
        <v>9</v>
      </c>
      <c r="B17" s="31">
        <f>ROUND('[1]3-1'!B13/'[1]第1表'!G41*100,3)</f>
        <v>1.872</v>
      </c>
      <c r="C17" s="31">
        <f>ROUND('[1]3-1'!E13/'[1]第1表'!G41*100,3)</f>
        <v>77.558</v>
      </c>
      <c r="D17" s="31">
        <f>ROUND('[1]3-1'!H13/'[1]第1表'!G41*100,3)</f>
        <v>12.816</v>
      </c>
      <c r="E17" s="31">
        <f>ROUND('[1]3-1'!K13/'[1]第1表'!G41*100,3)</f>
        <v>92.246</v>
      </c>
      <c r="F17" s="32">
        <f>ROUND('[1]3-1'!C13/'[1]3-1'!B13,2)</f>
        <v>15.22</v>
      </c>
      <c r="G17" s="32">
        <f>ROUND('[1]3-1'!F13/'[1]3-1'!E13,2)</f>
        <v>1.6</v>
      </c>
      <c r="H17" s="32">
        <f>ROUND('[1]3-1'!I13/'[1]3-1'!H13,2)</f>
        <v>2.07</v>
      </c>
      <c r="I17" s="40">
        <f>ROUND('[1]3-1'!L13/'[1]3-1'!K13,2)</f>
        <v>1.94</v>
      </c>
      <c r="J17" s="8">
        <f>ROUND('[1]3-1'!D13/'[1]3-1'!C13,0)</f>
        <v>33311</v>
      </c>
      <c r="K17" s="8">
        <f>ROUND('[1]3-1'!G13/'[1]3-1'!F13,0)</f>
        <v>7808</v>
      </c>
      <c r="L17" s="8">
        <f>ROUND('[1]3-1'!J13/'[1]3-1'!I13,0)</f>
        <v>6568</v>
      </c>
      <c r="M17" s="8">
        <f>ROUND('[1]3-1'!M13/'[1]3-1'!L13,0)</f>
        <v>11676</v>
      </c>
      <c r="N17" s="8">
        <f>ROUND('[1]3-1'!D13/'[1]第1表'!G41,0)</f>
        <v>9493</v>
      </c>
      <c r="O17" s="8">
        <f>ROUND('[1]3-1'!G13/'[1]第1表'!G41,0)</f>
        <v>9712</v>
      </c>
      <c r="P17" s="8">
        <f>ROUND('[1]3-1'!J13/'[1]第1表'!G41,0)</f>
        <v>1741</v>
      </c>
      <c r="Q17" s="8">
        <f>ROUND('[1]3-1'!M13/'[1]第1表'!G41,0)</f>
        <v>20946</v>
      </c>
    </row>
    <row r="18" spans="1:17" ht="15" customHeight="1">
      <c r="A18" s="10" t="s">
        <v>10</v>
      </c>
      <c r="B18" s="31">
        <f>ROUND('[1]3-1'!B14/'[1]第1表'!G42*100,3)</f>
        <v>1.878</v>
      </c>
      <c r="C18" s="31">
        <f>ROUND('[1]3-1'!E14/'[1]第1表'!G42*100,3)</f>
        <v>74.064</v>
      </c>
      <c r="D18" s="31">
        <f>ROUND('[1]3-1'!H14/'[1]第1表'!G42*100,3)</f>
        <v>12.443</v>
      </c>
      <c r="E18" s="31">
        <f>ROUND('[1]3-1'!K14/'[1]第1表'!G42*100,3)</f>
        <v>88.386</v>
      </c>
      <c r="F18" s="32">
        <f>ROUND('[1]3-1'!C14/'[1]3-1'!B14,2)</f>
        <v>14.04</v>
      </c>
      <c r="G18" s="32">
        <f>ROUND('[1]3-1'!F14/'[1]3-1'!E14,2)</f>
        <v>1.61</v>
      </c>
      <c r="H18" s="32">
        <f>ROUND('[1]3-1'!I14/'[1]3-1'!H14,2)</f>
        <v>2.17</v>
      </c>
      <c r="I18" s="40">
        <f>ROUND('[1]3-1'!L14/'[1]3-1'!K14,2)</f>
        <v>1.95</v>
      </c>
      <c r="J18" s="8">
        <f>ROUND('[1]3-1'!D14/'[1]3-1'!C14,0)</f>
        <v>34333</v>
      </c>
      <c r="K18" s="8">
        <f>ROUND('[1]3-1'!G14/'[1]3-1'!F14,0)</f>
        <v>8541</v>
      </c>
      <c r="L18" s="8">
        <f>ROUND('[1]3-1'!J14/'[1]3-1'!I14,0)</f>
        <v>6523</v>
      </c>
      <c r="M18" s="8">
        <f>ROUND('[1]3-1'!M14/'[1]3-1'!L14,0)</f>
        <v>12167</v>
      </c>
      <c r="N18" s="8">
        <f>ROUND('[1]3-1'!D14/'[1]第1表'!G42,0)</f>
        <v>9052</v>
      </c>
      <c r="O18" s="8">
        <f>ROUND('[1]3-1'!G14/'[1]第1表'!G42,0)</f>
        <v>10180</v>
      </c>
      <c r="P18" s="8">
        <f>ROUND('[1]3-1'!J14/'[1]第1表'!G42,0)</f>
        <v>1759</v>
      </c>
      <c r="Q18" s="8">
        <f>ROUND('[1]3-1'!M14/'[1]第1表'!G42,0)</f>
        <v>20991</v>
      </c>
    </row>
    <row r="19" spans="1:17" ht="15" customHeight="1">
      <c r="A19" s="10" t="s">
        <v>11</v>
      </c>
      <c r="B19" s="31">
        <f>ROUND('[1]3-1'!B15/'[1]第1表'!G43*100,3)</f>
        <v>2.025</v>
      </c>
      <c r="C19" s="31">
        <f>ROUND('[1]3-1'!E15/'[1]第1表'!G43*100,3)</f>
        <v>81.672</v>
      </c>
      <c r="D19" s="31">
        <f>ROUND('[1]3-1'!H15/'[1]第1表'!G43*100,3)</f>
        <v>14.216</v>
      </c>
      <c r="E19" s="31">
        <f>ROUND('[1]3-1'!K15/'[1]第1表'!G43*100,3)</f>
        <v>97.912</v>
      </c>
      <c r="F19" s="32">
        <f>ROUND('[1]3-1'!C15/'[1]3-1'!B15,2)</f>
        <v>15.29</v>
      </c>
      <c r="G19" s="32">
        <f>ROUND('[1]3-1'!F15/'[1]3-1'!E15,2)</f>
        <v>1.66</v>
      </c>
      <c r="H19" s="32">
        <f>ROUND('[1]3-1'!I15/'[1]3-1'!H15,2)</f>
        <v>2.26</v>
      </c>
      <c r="I19" s="40">
        <f>ROUND('[1]3-1'!L15/'[1]3-1'!K15,2)</f>
        <v>2.03</v>
      </c>
      <c r="J19" s="8">
        <f>ROUND('[1]3-1'!D15/'[1]3-1'!C15,0)</f>
        <v>37537</v>
      </c>
      <c r="K19" s="8">
        <f>ROUND('[1]3-1'!G15/'[1]3-1'!F15,0)</f>
        <v>8581</v>
      </c>
      <c r="L19" s="8">
        <f>ROUND('[1]3-1'!J15/'[1]3-1'!I15,0)</f>
        <v>6827</v>
      </c>
      <c r="M19" s="8">
        <f>ROUND('[1]3-1'!M15/'[1]3-1'!L15,0)</f>
        <v>12804</v>
      </c>
      <c r="N19" s="8">
        <f>ROUND('[1]3-1'!D15/'[1]第1表'!G43,0)</f>
        <v>11618</v>
      </c>
      <c r="O19" s="8">
        <f>ROUND('[1]3-1'!G15/'[1]第1表'!G43,0)</f>
        <v>11658</v>
      </c>
      <c r="P19" s="8">
        <f>ROUND('[1]3-1'!J15/'[1]第1表'!G43,0)</f>
        <v>2190</v>
      </c>
      <c r="Q19" s="8">
        <f>ROUND('[1]3-1'!M15/'[1]第1表'!G43,0)</f>
        <v>25467</v>
      </c>
    </row>
    <row r="20" spans="1:17" ht="15" customHeight="1">
      <c r="A20" s="10" t="s">
        <v>12</v>
      </c>
      <c r="B20" s="31">
        <f>ROUND('[1]3-1'!B16/'[1]第1表'!G44*100,3)</f>
        <v>2.095</v>
      </c>
      <c r="C20" s="31">
        <f>ROUND('[1]3-1'!E16/'[1]第1表'!G44*100,3)</f>
        <v>85.573</v>
      </c>
      <c r="D20" s="31">
        <f>ROUND('[1]3-1'!H16/'[1]第1表'!G44*100,3)</f>
        <v>14.889</v>
      </c>
      <c r="E20" s="31">
        <f>ROUND('[1]3-1'!K16/'[1]第1表'!G44*100,3)</f>
        <v>102.557</v>
      </c>
      <c r="F20" s="32">
        <f>ROUND('[1]3-1'!C16/'[1]3-1'!B16,2)</f>
        <v>14.16</v>
      </c>
      <c r="G20" s="32">
        <f>ROUND('[1]3-1'!F16/'[1]3-1'!E16,2)</f>
        <v>1.61</v>
      </c>
      <c r="H20" s="32">
        <f>ROUND('[1]3-1'!I16/'[1]3-1'!H16,2)</f>
        <v>2.16</v>
      </c>
      <c r="I20" s="40">
        <f>ROUND('[1]3-1'!L16/'[1]3-1'!K16,2)</f>
        <v>1.94</v>
      </c>
      <c r="J20" s="8">
        <f>ROUND('[1]3-1'!D16/'[1]3-1'!C16,0)</f>
        <v>35066</v>
      </c>
      <c r="K20" s="8">
        <f>ROUND('[1]3-1'!G16/'[1]3-1'!F16,0)</f>
        <v>8229</v>
      </c>
      <c r="L20" s="8">
        <f>ROUND('[1]3-1'!J16/'[1]3-1'!I16,0)</f>
        <v>6689</v>
      </c>
      <c r="M20" s="8">
        <f>ROUND('[1]3-1'!M16/'[1]3-1'!L16,0)</f>
        <v>11976</v>
      </c>
      <c r="N20" s="8">
        <f>ROUND('[1]3-1'!D16/'[1]第1表'!G44,0)</f>
        <v>10405</v>
      </c>
      <c r="O20" s="8">
        <f>ROUND('[1]3-1'!G16/'[1]第1表'!G44,0)</f>
        <v>11312</v>
      </c>
      <c r="P20" s="8">
        <f>ROUND('[1]3-1'!J16/'[1]第1表'!G44,0)</f>
        <v>2150</v>
      </c>
      <c r="Q20" s="8">
        <f>ROUND('[1]3-1'!M16/'[1]第1表'!G44,0)</f>
        <v>23867</v>
      </c>
    </row>
    <row r="21" spans="1:17" ht="15" customHeight="1">
      <c r="A21" s="10" t="s">
        <v>13</v>
      </c>
      <c r="B21" s="31">
        <f>ROUND('[1]3-1'!B17/'[1]第1表'!G45*100,3)</f>
        <v>1.82</v>
      </c>
      <c r="C21" s="31">
        <f>ROUND('[1]3-1'!E17/'[1]第1表'!G45*100,3)</f>
        <v>77.779</v>
      </c>
      <c r="D21" s="31">
        <f>ROUND('[1]3-1'!H17/'[1]第1表'!G45*100,3)</f>
        <v>13.816</v>
      </c>
      <c r="E21" s="31">
        <f>ROUND('[1]3-1'!K17/'[1]第1表'!G45*100,3)</f>
        <v>93.415</v>
      </c>
      <c r="F21" s="32">
        <f>ROUND('[1]3-1'!C17/'[1]3-1'!B17,2)</f>
        <v>15</v>
      </c>
      <c r="G21" s="32">
        <f>ROUND('[1]3-1'!F17/'[1]3-1'!E17,2)</f>
        <v>1.59</v>
      </c>
      <c r="H21" s="32">
        <f>ROUND('[1]3-1'!I17/'[1]3-1'!H17,2)</f>
        <v>2.22</v>
      </c>
      <c r="I21" s="40">
        <f>ROUND('[1]3-1'!L17/'[1]3-1'!K17,2)</f>
        <v>1.95</v>
      </c>
      <c r="J21" s="8">
        <f>ROUND('[1]3-1'!D17/'[1]3-1'!C17,0)</f>
        <v>39583</v>
      </c>
      <c r="K21" s="8">
        <f>ROUND('[1]3-1'!G17/'[1]3-1'!F17,0)</f>
        <v>8314</v>
      </c>
      <c r="L21" s="8">
        <f>ROUND('[1]3-1'!J17/'[1]3-1'!I17,0)</f>
        <v>6418</v>
      </c>
      <c r="M21" s="8">
        <f>ROUND('[1]3-1'!M17/'[1]3-1'!L17,0)</f>
        <v>12691</v>
      </c>
      <c r="N21" s="8">
        <f>ROUND('[1]3-1'!D17/'[1]第1表'!G45,0)</f>
        <v>10804</v>
      </c>
      <c r="O21" s="8">
        <f>ROUND('[1]3-1'!G17/'[1]第1表'!G45,0)</f>
        <v>10294</v>
      </c>
      <c r="P21" s="8">
        <f>ROUND('[1]3-1'!J17/'[1]第1表'!G45,0)</f>
        <v>1964</v>
      </c>
      <c r="Q21" s="8">
        <f>ROUND('[1]3-1'!M17/'[1]第1表'!G45,0)</f>
        <v>23062</v>
      </c>
    </row>
    <row r="22" spans="1:17" ht="15" customHeight="1">
      <c r="A22" s="11" t="s">
        <v>14</v>
      </c>
      <c r="B22" s="31">
        <f>ROUND('[1]3-1'!B18/'[1]第1表'!G46*100,3)</f>
        <v>2.336</v>
      </c>
      <c r="C22" s="31">
        <f>ROUND('[1]3-1'!E18/'[1]第1表'!G46*100,3)</f>
        <v>86.914</v>
      </c>
      <c r="D22" s="31">
        <f>ROUND('[1]3-1'!H18/'[1]第1表'!G46*100,3)</f>
        <v>15.597</v>
      </c>
      <c r="E22" s="31">
        <f>ROUND('[1]3-1'!K18/'[1]第1表'!G46*100,3)</f>
        <v>104.847</v>
      </c>
      <c r="F22" s="32">
        <f>ROUND('[1]3-1'!C18/'[1]3-1'!B18,2)</f>
        <v>15.42</v>
      </c>
      <c r="G22" s="32">
        <f>ROUND('[1]3-1'!F18/'[1]3-1'!E18,2)</f>
        <v>1.55</v>
      </c>
      <c r="H22" s="32">
        <f>ROUND('[1]3-1'!I18/'[1]3-1'!H18,2)</f>
        <v>2.13</v>
      </c>
      <c r="I22" s="40">
        <f>ROUND('[1]3-1'!L18/'[1]3-1'!K18,2)</f>
        <v>1.94</v>
      </c>
      <c r="J22" s="8">
        <f>ROUND('[1]3-1'!D18/'[1]3-1'!C18,0)</f>
        <v>32624</v>
      </c>
      <c r="K22" s="8">
        <f>ROUND('[1]3-1'!G18/'[1]3-1'!F18,0)</f>
        <v>8438</v>
      </c>
      <c r="L22" s="8">
        <f>ROUND('[1]3-1'!J18/'[1]3-1'!I18,0)</f>
        <v>6300</v>
      </c>
      <c r="M22" s="8">
        <f>ROUND('[1]3-1'!M18/'[1]3-1'!L18,0)</f>
        <v>12363</v>
      </c>
      <c r="N22" s="8">
        <f>ROUND('[1]3-1'!D18/'[1]第1表'!G46,0)</f>
        <v>11747</v>
      </c>
      <c r="O22" s="8">
        <f>ROUND('[1]3-1'!G18/'[1]第1表'!G46,0)</f>
        <v>11350</v>
      </c>
      <c r="P22" s="8">
        <f>ROUND('[1]3-1'!J18/'[1]第1表'!G46,0)</f>
        <v>2097</v>
      </c>
      <c r="Q22" s="8">
        <f>ROUND('[1]3-1'!M18/'[1]第1表'!G46,0)</f>
        <v>25193</v>
      </c>
    </row>
    <row r="23" spans="1:17" ht="15" customHeight="1">
      <c r="A23" s="14" t="s">
        <v>15</v>
      </c>
      <c r="B23" s="35">
        <f>ROUND('[1]3-1'!B19/'[1]第1表'!G47*100,3)</f>
        <v>2.755</v>
      </c>
      <c r="C23" s="35">
        <f>ROUND('[1]3-1'!E19/'[1]第1表'!G47*100,3)</f>
        <v>108.997</v>
      </c>
      <c r="D23" s="35">
        <f>ROUND('[1]3-1'!H19/'[1]第1表'!G47*100,3)</f>
        <v>20.489</v>
      </c>
      <c r="E23" s="35">
        <f>ROUND('[1]3-1'!K19/'[1]第1表'!G47*100,3)</f>
        <v>132.241</v>
      </c>
      <c r="F23" s="36">
        <f>ROUND('[1]3-1'!C19/'[1]3-1'!B19,2)</f>
        <v>14.17</v>
      </c>
      <c r="G23" s="36">
        <f>ROUND('[1]3-1'!F19/'[1]3-1'!E19,2)</f>
        <v>1.59</v>
      </c>
      <c r="H23" s="36">
        <f>ROUND('[1]3-1'!I19/'[1]3-1'!H19,2)</f>
        <v>2.13</v>
      </c>
      <c r="I23" s="41">
        <f>ROUND('[1]3-1'!L19/'[1]3-1'!K19,2)</f>
        <v>1.93</v>
      </c>
      <c r="J23" s="12">
        <f>ROUND('[1]3-1'!D19/'[1]3-1'!C19,0)</f>
        <v>35468</v>
      </c>
      <c r="K23" s="12">
        <f>ROUND('[1]3-1'!G19/'[1]3-1'!F19,0)</f>
        <v>8896</v>
      </c>
      <c r="L23" s="12">
        <f>ROUND('[1]3-1'!J19/'[1]3-1'!I19,0)</f>
        <v>6529</v>
      </c>
      <c r="M23" s="12">
        <f>ROUND('[1]3-1'!M19/'[1]3-1'!L19,0)</f>
        <v>12545</v>
      </c>
      <c r="N23" s="12">
        <f>ROUND('[1]3-1'!D19/'[1]第1表'!G47,0)</f>
        <v>13842</v>
      </c>
      <c r="O23" s="12">
        <f>ROUND('[1]3-1'!G19/'[1]第1表'!G47,0)</f>
        <v>15416</v>
      </c>
      <c r="P23" s="12">
        <f>ROUND('[1]3-1'!J19/'[1]第1表'!G47,0)</f>
        <v>2844</v>
      </c>
      <c r="Q23" s="12">
        <f>ROUND('[1]3-1'!M19/'[1]第1表'!G47,0)</f>
        <v>32102</v>
      </c>
    </row>
  </sheetData>
  <sheetProtection/>
  <mergeCells count="4">
    <mergeCell ref="B3:E3"/>
    <mergeCell ref="F3:I3"/>
    <mergeCell ref="J3:M3"/>
    <mergeCell ref="N3:Q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iwamoto koji</dc:creator>
  <cp:keywords/>
  <dc:description/>
  <cp:lastModifiedBy>iwamoto koji</cp:lastModifiedBy>
  <cp:lastPrinted>2012-04-17T05:34:00Z</cp:lastPrinted>
  <dcterms:created xsi:type="dcterms:W3CDTF">2012-04-17T04:39:34Z</dcterms:created>
  <dcterms:modified xsi:type="dcterms:W3CDTF">2012-04-17T05:34:18Z</dcterms:modified>
  <cp:category/>
  <cp:version/>
  <cp:contentType/>
  <cp:contentStatus/>
</cp:coreProperties>
</file>