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tabRatio="621" activeTab="0"/>
  </bookViews>
  <sheets>
    <sheet name="利用上の注意" sheetId="1" r:id="rId1"/>
    <sheet name="①【ａ】" sheetId="2" r:id="rId2"/>
    <sheet name="②【ａ（毎日営業）】" sheetId="3" r:id="rId3"/>
    <sheet name="③【ｂ】" sheetId="4" r:id="rId4"/>
    <sheet name="④【ｂ(毎日営業)】" sheetId="5" r:id="rId5"/>
    <sheet name="⑤【6月未満等】" sheetId="6" r:id="rId6"/>
    <sheet name="⑥【6月未満等 (毎日営業)】" sheetId="7" r:id="rId7"/>
    <sheet name="入力例" sheetId="8" r:id="rId8"/>
  </sheets>
  <definedNames>
    <definedName name="_xlnm.Print_Area" localSheetId="1">'①【ａ】'!$A$1:$O$46</definedName>
    <definedName name="_xlnm.Print_Area" localSheetId="2">'②【ａ（毎日営業）】'!$A$1:$O$46</definedName>
    <definedName name="_xlnm.Print_Area" localSheetId="3">'③【ｂ】'!$A$1:$O$46</definedName>
    <definedName name="_xlnm.Print_Area" localSheetId="4">'④【ｂ(毎日営業)】'!$A$1:$O$46</definedName>
    <definedName name="_xlnm.Print_Area" localSheetId="5">'⑤【6月未満等】'!$A$1:$O$46</definedName>
    <definedName name="_xlnm.Print_Area" localSheetId="6">'⑥【6月未満等 (毎日営業)】'!$A$1:$O$46</definedName>
    <definedName name="_xlnm.Print_Area" localSheetId="7">'入力例'!$A$1:$O$46</definedName>
    <definedName name="_xlnm.Print_Area" localSheetId="0">'利用上の注意'!$A$1:$I$38</definedName>
  </definedNames>
  <calcPr fullCalcOnLoad="1"/>
</workbook>
</file>

<file path=xl/sharedStrings.xml><?xml version="1.0" encoding="utf-8"?>
<sst xmlns="http://schemas.openxmlformats.org/spreadsheetml/2006/main" count="736" uniqueCount="113">
  <si>
    <t>４月</t>
  </si>
  <si>
    <t>５月</t>
  </si>
  <si>
    <t>６月</t>
  </si>
  <si>
    <t>７月</t>
  </si>
  <si>
    <t>８月</t>
  </si>
  <si>
    <t>９月</t>
  </si>
  <si>
    <t>10月</t>
  </si>
  <si>
    <t>11月</t>
  </si>
  <si>
    <t>12月</t>
  </si>
  <si>
    <t>１月</t>
  </si>
  <si>
    <t>２月</t>
  </si>
  <si>
    <t>計</t>
  </si>
  <si>
    <t>５～７時間</t>
  </si>
  <si>
    <t>７～９時間</t>
  </si>
  <si>
    <t>延べ利用者数</t>
  </si>
  <si>
    <t>換算後</t>
  </si>
  <si>
    <t>1/2</t>
  </si>
  <si>
    <t>3/4</t>
  </si>
  <si>
    <t>※</t>
  </si>
  <si>
    <t>要支援者分②</t>
  </si>
  <si>
    <t>③＝①＋②</t>
  </si>
  <si>
    <t>計①</t>
  </si>
  <si>
    <t>毎日営業の月に
ついては○印</t>
  </si>
  <si>
    <t>適用後</t>
  </si>
  <si>
    <t>係数</t>
  </si>
  <si>
    <t>３～５時間
(２～３時間)</t>
  </si>
  <si>
    <t>毎日営業</t>
  </si>
  <si>
    <t>（参考様式）</t>
  </si>
  <si>
    <t>事業所名</t>
  </si>
  <si>
    <t>平均利用延人員数確認表</t>
  </si>
  <si>
    <t>○</t>
  </si>
  <si>
    <t>Ａ</t>
  </si>
  <si>
    <t>Ｂ</t>
  </si>
  <si>
    <t>Ｃ</t>
  </si>
  <si>
    <t>÷</t>
  </si>
  <si>
    <t>＝</t>
  </si>
  <si>
    <t>Ａ欄の数値</t>
  </si>
  <si>
    <t>平均利用延人員数</t>
  </si>
  <si>
    <t>年度）</t>
  </si>
  <si>
    <t>利用実績（平成</t>
  </si>
  <si>
    <t>小数点の端数処理は、毎日営業に係る処理（小数点第３位を四捨五入）以外は行わないこと。</t>
  </si>
  <si>
    <t>ａ：通所介護と介護予防通所介護の利用者数を時間区分に応じて計算する場合</t>
  </si>
  <si>
    <t>　○各月の「延べ利用者数」欄には、通所介護分と介護予防通所介護分の合計を記入</t>
  </si>
  <si>
    <t>　○ただし、歴月で１か月間、正月等の特別な期間を除き毎日営業を実施している月がある場合は、その月の数値に6/7を乗じて計算</t>
  </si>
  <si>
    <t>ｂ：介護予防通所介護の利用者を営業日ごとの最大値で計算する場合</t>
  </si>
  <si>
    <t>　○介護予防通所介護分については、同時にサービス提供を受けた要支援者の営業日ごとの最大値を加えた数を記入（※）</t>
  </si>
  <si>
    <t>　○各月の「延べ利用者数」欄には、通所介護分のみを記入（介護予防通所介護分は含めないこと）</t>
  </si>
  <si>
    <t>●前年度の実績が６月未満の事業者（新規・再開を含む）、又は前年度から定員を概ね25％以上変更して事業を実施する事業者</t>
  </si>
  <si>
    <t>×0.9×</t>
  </si>
  <si>
    <t>今後１年間の１月</t>
  </si>
  <si>
    <t>×6/7＝</t>
  </si>
  <si>
    <t>当たりの営業日数</t>
  </si>
  <si>
    <t>運営規程における</t>
  </si>
  <si>
    <t>正月等の特別な期間を</t>
  </si>
  <si>
    <t>除き毎日営業の事業所</t>
  </si>
  <si>
    <t>基準値への適用（上記で求めた平均利用延人員数による）</t>
  </si>
  <si>
    <t>イ</t>
  </si>
  <si>
    <t>ロ</t>
  </si>
  <si>
    <t>ハ</t>
  </si>
  <si>
    <t>二</t>
  </si>
  <si>
    <t>小規模型</t>
  </si>
  <si>
    <t>通常規模型</t>
  </si>
  <si>
    <t>大規模型(Ⅰ)</t>
  </si>
  <si>
    <t>大規模型(Ⅱ)</t>
  </si>
  <si>
    <t>３００人以内</t>
  </si>
  <si>
    <t>３００人超～７５０人</t>
  </si>
  <si>
    <t>７５０人超～９００人</t>
  </si>
  <si>
    <t>９００人超</t>
  </si>
  <si>
    <t>Ｃ欄の数値</t>
  </si>
  <si>
    <t>Ｂ欄の数値</t>
  </si>
  <si>
    <t>営業月数(通常は11か月)</t>
  </si>
  <si>
    <t>利用定員(換算後)</t>
  </si>
  <si>
    <t>平均利用</t>
  </si>
  <si>
    <t>延人員数</t>
  </si>
  <si>
    <r>
      <t xml:space="preserve">(①又は③)×6/7
</t>
    </r>
    <r>
      <rPr>
        <sz val="7"/>
        <color indexed="8"/>
        <rFont val="ＭＳ ゴシック"/>
        <family val="3"/>
      </rPr>
      <t>(小数点第３位を四捨五入)</t>
    </r>
  </si>
  <si>
    <t>平均利用延人員数確認表（通所介護用）について</t>
  </si>
  <si>
    <t>●前年度の実績が６月未満の事業者（新規・再開を含む）、又は前年度から定員を概ね25％以上変更して事業を実施する事業者</t>
  </si>
  <si>
    <t>↓</t>
  </si>
  <si>
    <t>ＹＥＳ</t>
  </si>
  <si>
    <t>｜</t>
  </si>
  <si>
    <t>ＮＯ</t>
  </si>
  <si>
    <t>（毎日営業）</t>
  </si>
  <si>
    <t>（毎日営業）</t>
  </si>
  <si>
    <t>シート⑥</t>
  </si>
  <si>
    <t>シート⑤</t>
  </si>
  <si>
    <t>↓</t>
  </si>
  <si>
    <t>Ｑ：毎日営業の事業所ですか？</t>
  </si>
  <si>
    <t>ｂ：介護予防通所介護の利用者を営業日ごとの最大値で計算する場合</t>
  </si>
  <si>
    <t>（通所介護と同様の時間区分に分けて計算する）</t>
  </si>
  <si>
    <t>（営業日ごとの最大値で計算する）</t>
  </si>
  <si>
    <t>シート①</t>
  </si>
  <si>
    <t>シート③</t>
  </si>
  <si>
    <t>シート④</t>
  </si>
  <si>
    <t>ａ</t>
  </si>
  <si>
    <t>シート②</t>
  </si>
  <si>
    <t>ｂ</t>
  </si>
  <si>
    <t>ｂ</t>
  </si>
  <si>
    <t>　　　　Ｑ：次のいずれかに該当しますか。</t>
  </si>
  <si>
    <t>　　　　　　　・前年度の実績が６月未満の事業者（新規・再開を含む）</t>
  </si>
  <si>
    <t>　　　　　　　・前年度から定員を概ね25％以上変更して事業を実施する事業者</t>
  </si>
  <si>
    <t>６月未満等</t>
  </si>
  <si>
    <t>※下記のフロー図に従って、６種類のうち適切なシートを利用して規模確認を行ってください。</t>
  </si>
  <si>
    <t>※薄黄色のセルに数値を入力すると平均利用延人員数が計算されますが、検算をお願いします。</t>
  </si>
  <si>
    <t>□□□デイサービスセンター</t>
  </si>
  <si>
    <t>Ｑ：営業日ごとの介護予防通所介護の利用者数をどのように扱って、
月ごとの利用者数を計算しますか？</t>
  </si>
  <si>
    <t>シート①</t>
  </si>
  <si>
    <t>シート②</t>
  </si>
  <si>
    <t>シート③</t>
  </si>
  <si>
    <t>シート④</t>
  </si>
  <si>
    <t>シート⑤</t>
  </si>
  <si>
    <t>シート⑥</t>
  </si>
  <si>
    <r>
      <t>（参考様式）入力例＝</t>
    </r>
    <r>
      <rPr>
        <u val="single"/>
        <sz val="11"/>
        <color indexed="10"/>
        <rFont val="ＭＳ ゴシック"/>
        <family val="3"/>
      </rPr>
      <t>仮に全てのセルに入力した例です</t>
    </r>
  </si>
  <si>
    <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</si>
</sst>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7">
    <font>
      <sz val="11"/>
      <color theme="1"/>
      <name val="Calibri"/>
      <family val="3"/>
    </font>
    <font>
      <sz val="11"/>
      <color indexed="8"/>
      <name val="ＭＳ Ｐゴシック"/>
      <family val="3"/>
    </font>
    <font>
      <sz val="6"/>
      <name val="ＭＳ Ｐゴシック"/>
      <family val="3"/>
    </font>
    <font>
      <sz val="7"/>
      <color indexed="8"/>
      <name val="ＭＳ ゴシック"/>
      <family val="3"/>
    </font>
    <font>
      <u val="single"/>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6"/>
      <color indexed="8"/>
      <name val="ＭＳ ゴシック"/>
      <family val="3"/>
    </font>
    <font>
      <sz val="11"/>
      <color indexed="8"/>
      <name val="ＭＳ 明朝"/>
      <family val="1"/>
    </font>
    <font>
      <sz val="9"/>
      <color indexed="8"/>
      <name val="ＭＳ 明朝"/>
      <family val="1"/>
    </font>
    <font>
      <sz val="11"/>
      <color indexed="10"/>
      <name val="ＭＳ 明朝"/>
      <family val="1"/>
    </font>
    <font>
      <sz val="12"/>
      <color indexed="8"/>
      <name val="ＭＳ ゴシック"/>
      <family val="3"/>
    </font>
    <font>
      <b/>
      <sz val="12"/>
      <color indexed="8"/>
      <name val="ＭＳ ゴシック"/>
      <family val="3"/>
    </font>
    <font>
      <b/>
      <sz val="12"/>
      <color indexed="10"/>
      <name val="ＭＳ ゴシック"/>
      <family val="3"/>
    </font>
    <font>
      <sz val="20"/>
      <color indexed="8"/>
      <name val="ＭＳ ゴシック"/>
      <family val="3"/>
    </font>
    <font>
      <b/>
      <sz val="11"/>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6"/>
      <color theme="1"/>
      <name val="ＭＳ ゴシック"/>
      <family val="3"/>
    </font>
    <font>
      <sz val="11"/>
      <color theme="1"/>
      <name val="ＭＳ 明朝"/>
      <family val="1"/>
    </font>
    <font>
      <sz val="9"/>
      <color theme="1"/>
      <name val="ＭＳ 明朝"/>
      <family val="1"/>
    </font>
    <font>
      <sz val="11"/>
      <color rgb="FFFF0000"/>
      <name val="ＭＳ 明朝"/>
      <family val="1"/>
    </font>
    <font>
      <sz val="12"/>
      <color theme="1"/>
      <name val="ＭＳ ゴシック"/>
      <family val="3"/>
    </font>
    <font>
      <b/>
      <sz val="12"/>
      <color theme="1"/>
      <name val="ＭＳ ゴシック"/>
      <family val="3"/>
    </font>
    <font>
      <b/>
      <sz val="12"/>
      <color rgb="FFFF0000"/>
      <name val="ＭＳ ゴシック"/>
      <family val="3"/>
    </font>
    <font>
      <sz val="20"/>
      <color theme="1"/>
      <name val="ＭＳ ゴシック"/>
      <family val="3"/>
    </font>
    <font>
      <b/>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CCFF"/>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hair"/>
      <right style="hair"/>
      <top style="hair"/>
      <bottom style="hair"/>
    </border>
    <border>
      <left style="thin"/>
      <right>
        <color indexed="63"/>
      </right>
      <top style="hair"/>
      <bottom style="thin"/>
    </border>
    <border>
      <left style="hair"/>
      <right style="hair"/>
      <top style="hair"/>
      <bottom style="thin"/>
    </border>
    <border>
      <left style="thin"/>
      <right/>
      <top>
        <color indexed="63"/>
      </top>
      <bottom style="hair"/>
    </border>
    <border>
      <left style="medium"/>
      <right/>
      <top style="medium"/>
      <bottom/>
    </border>
    <border>
      <left/>
      <right/>
      <top style="medium"/>
      <bottom/>
    </border>
    <border>
      <left style="thin"/>
      <right/>
      <top style="thin"/>
      <bottom style="medium"/>
    </border>
    <border>
      <left style="hair"/>
      <right style="hair"/>
      <top style="thin"/>
      <bottom style="medium"/>
    </border>
    <border>
      <left style="hair"/>
      <right style="hair"/>
      <top>
        <color indexed="63"/>
      </top>
      <bottom style="hair"/>
    </border>
    <border>
      <left style="medium"/>
      <right/>
      <top/>
      <bottom style="medium"/>
    </border>
    <border>
      <left/>
      <right/>
      <top/>
      <bottom style="medium"/>
    </border>
    <border>
      <left style="thin"/>
      <right/>
      <top style="medium"/>
      <bottom style="hair"/>
    </border>
    <border>
      <left style="hair"/>
      <right style="hair"/>
      <top style="medium"/>
      <bottom style="hair"/>
    </border>
    <border>
      <left style="hair"/>
      <right style="hair"/>
      <top style="medium"/>
      <bottom style="thin"/>
    </border>
    <border diagonalUp="1">
      <left style="thin"/>
      <right>
        <color indexed="63"/>
      </right>
      <top>
        <color indexed="63"/>
      </top>
      <bottom style="hair"/>
      <diagonal style="hair"/>
    </border>
    <border diagonalUp="1">
      <left style="thin"/>
      <right>
        <color indexed="63"/>
      </right>
      <top style="hair"/>
      <bottom style="hair"/>
      <diagonal style="hair"/>
    </border>
    <border diagonalUp="1">
      <left style="thin"/>
      <right>
        <color indexed="63"/>
      </right>
      <top style="hair"/>
      <bottom style="thin"/>
      <diagonal style="hair"/>
    </border>
    <border diagonalUp="1">
      <left style="thin"/>
      <right>
        <color indexed="63"/>
      </right>
      <top style="hair"/>
      <bottom style="medium"/>
      <diagonal style="hair"/>
    </border>
    <border>
      <left>
        <color indexed="63"/>
      </left>
      <right style="medium"/>
      <top style="medium"/>
      <bottom/>
    </border>
    <border>
      <left>
        <color indexed="63"/>
      </left>
      <right style="medium"/>
      <top/>
      <bottom style="medium"/>
    </border>
    <border diagonalUp="1">
      <left>
        <color indexed="63"/>
      </left>
      <right style="medium"/>
      <top>
        <color indexed="63"/>
      </top>
      <bottom style="hair"/>
      <diagonal style="hair"/>
    </border>
    <border diagonalUp="1">
      <left>
        <color indexed="63"/>
      </left>
      <right style="medium"/>
      <top style="hair"/>
      <bottom style="hair"/>
      <diagonal style="hair"/>
    </border>
    <border diagonalUp="1">
      <left>
        <color indexed="63"/>
      </left>
      <right style="medium"/>
      <top style="hair"/>
      <bottom style="thin"/>
      <diagonal style="hair"/>
    </border>
    <border diagonalUp="1">
      <left>
        <color indexed="63"/>
      </left>
      <right style="medium"/>
      <top style="thin"/>
      <bottom style="medium"/>
      <diagonal style="hair"/>
    </border>
    <border diagonalUp="1">
      <left>
        <color indexed="63"/>
      </left>
      <right style="medium"/>
      <top style="medium"/>
      <bottom style="hair"/>
      <diagonal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hair"/>
      <right style="medium"/>
      <top style="hair"/>
      <bottom style="thin"/>
    </border>
    <border>
      <left style="medium"/>
      <right style="hair"/>
      <top style="thin"/>
      <bottom style="medium"/>
    </border>
    <border>
      <left style="hair"/>
      <right style="medium"/>
      <top style="thin"/>
      <bottom style="medium"/>
    </border>
    <border>
      <left style="medium"/>
      <right style="hair"/>
      <top style="medium"/>
      <bottom style="hair"/>
    </border>
    <border>
      <left style="hair"/>
      <right style="medium"/>
      <top style="medium"/>
      <bottom style="hair"/>
    </border>
    <border>
      <left style="medium"/>
      <right style="hair"/>
      <top style="medium"/>
      <bottom style="thin"/>
    </border>
    <border>
      <left style="hair"/>
      <right style="medium"/>
      <top style="medium"/>
      <bottom style="thin"/>
    </border>
    <border diagonalUp="1">
      <left style="medium"/>
      <right style="medium"/>
      <top style="medium"/>
      <bottom style="thin"/>
      <diagonal style="hair"/>
    </border>
    <border diagonalUp="1">
      <left style="medium"/>
      <right style="medium"/>
      <top style="thin"/>
      <bottom style="thin"/>
      <diagonal style="hair"/>
    </border>
    <border>
      <left style="thin"/>
      <right/>
      <top style="thin"/>
      <bottom/>
    </border>
    <border>
      <left/>
      <right/>
      <top style="thin"/>
      <botto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medium"/>
      <top style="thin"/>
      <bottom>
        <color indexed="63"/>
      </bottom>
    </border>
    <border>
      <left style="medium"/>
      <right style="hair"/>
      <top/>
      <bottom style="medium"/>
    </border>
    <border>
      <left style="hair"/>
      <right style="hair"/>
      <top/>
      <bottom style="medium"/>
    </border>
    <border>
      <left style="hair"/>
      <right style="medium"/>
      <top/>
      <bottom style="medium"/>
    </border>
    <border>
      <left style="medium"/>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medium"/>
      <top style="medium"/>
      <bottom style="medium"/>
    </border>
    <border>
      <left style="medium"/>
      <right style="hair"/>
      <top style="thin"/>
      <bottom style="thin"/>
    </border>
    <border>
      <left style="hair"/>
      <right style="hair"/>
      <top style="thin"/>
      <bottom style="thin"/>
    </border>
    <border>
      <left style="hair"/>
      <right style="medium"/>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border>
    <border>
      <left style="thin"/>
      <right>
        <color indexed="63"/>
      </right>
      <top/>
      <bottom style="medium"/>
    </border>
    <border>
      <left style="medium"/>
      <right style="thin"/>
      <top/>
      <bottom/>
    </border>
    <border>
      <left style="medium"/>
      <right style="thin"/>
      <top/>
      <bottom style="medium"/>
    </border>
    <border>
      <left style="medium"/>
      <right style="thin"/>
      <top style="medium"/>
      <bottom/>
    </border>
    <border>
      <left style="thin"/>
      <right/>
      <top style="medium"/>
      <bottom style="thin"/>
    </border>
    <border>
      <left/>
      <right>
        <color indexed="63"/>
      </right>
      <top style="medium"/>
      <bottom style="thin"/>
    </border>
    <border>
      <left style="medium"/>
      <right/>
      <top/>
      <bottom style="thin"/>
    </border>
    <border>
      <left>
        <color indexed="63"/>
      </left>
      <right style="medium"/>
      <top>
        <color indexed="63"/>
      </top>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34">
    <xf numFmtId="0" fontId="0"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10" xfId="0" applyFont="1" applyBorder="1" applyAlignment="1">
      <alignment horizontal="center" vertical="center"/>
    </xf>
    <xf numFmtId="0" fontId="47" fillId="0" borderId="11" xfId="0" applyFont="1" applyBorder="1" applyAlignment="1">
      <alignment vertical="center"/>
    </xf>
    <xf numFmtId="0" fontId="47" fillId="0" borderId="12" xfId="0" applyFont="1" applyBorder="1" applyAlignment="1">
      <alignment horizontal="center" vertical="center"/>
    </xf>
    <xf numFmtId="0" fontId="47" fillId="0" borderId="13" xfId="0" applyFont="1" applyBorder="1" applyAlignment="1">
      <alignment vertical="center"/>
    </xf>
    <xf numFmtId="0" fontId="47" fillId="28" borderId="11" xfId="0" applyFont="1" applyFill="1" applyBorder="1" applyAlignment="1">
      <alignment vertical="center"/>
    </xf>
    <xf numFmtId="0" fontId="47" fillId="28" borderId="13" xfId="0" applyFont="1" applyFill="1" applyBorder="1" applyAlignment="1">
      <alignment vertical="center"/>
    </xf>
    <xf numFmtId="0" fontId="47" fillId="0" borderId="0" xfId="0" applyFont="1" applyAlignment="1">
      <alignment horizontal="centerContinuous" vertical="center"/>
    </xf>
    <xf numFmtId="0" fontId="47" fillId="0" borderId="14" xfId="0" applyFont="1" applyBorder="1" applyAlignment="1">
      <alignment horizontal="center" vertical="center" wrapText="1"/>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horizontal="center" vertical="center"/>
    </xf>
    <xf numFmtId="0" fontId="47" fillId="0" borderId="18" xfId="0" applyFont="1" applyBorder="1" applyAlignment="1">
      <alignment vertical="center"/>
    </xf>
    <xf numFmtId="0" fontId="47" fillId="28" borderId="19" xfId="0" applyFont="1" applyFill="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horizontal="center" vertical="center" wrapText="1"/>
    </xf>
    <xf numFmtId="0" fontId="47" fillId="0" borderId="23" xfId="0" applyFont="1" applyBorder="1" applyAlignment="1">
      <alignment vertical="center"/>
    </xf>
    <xf numFmtId="0" fontId="47" fillId="28" borderId="24" xfId="0" applyFont="1" applyFill="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vertical="center"/>
    </xf>
    <xf numFmtId="49" fontId="47" fillId="0" borderId="22" xfId="0" applyNumberFormat="1" applyFont="1" applyBorder="1" applyAlignment="1">
      <alignment horizontal="center" vertical="center"/>
    </xf>
    <xf numFmtId="49" fontId="47" fillId="0" borderId="10" xfId="0" applyNumberFormat="1" applyFont="1" applyBorder="1" applyAlignment="1">
      <alignment horizontal="center" vertical="center"/>
    </xf>
    <xf numFmtId="49" fontId="47" fillId="0" borderId="12" xfId="0" applyNumberFormat="1" applyFont="1" applyBorder="1" applyAlignment="1">
      <alignment horizontal="center" vertical="center"/>
    </xf>
    <xf numFmtId="0" fontId="47" fillId="0" borderId="29" xfId="0" applyFont="1" applyBorder="1" applyAlignment="1">
      <alignment horizontal="center" vertical="center"/>
    </xf>
    <xf numFmtId="0" fontId="47" fillId="0" borderId="30" xfId="0" applyFont="1" applyBorder="1" applyAlignment="1">
      <alignment vertical="center"/>
    </xf>
    <xf numFmtId="0" fontId="47" fillId="0" borderId="31" xfId="0" applyFont="1" applyBorder="1" applyAlignment="1">
      <alignment vertical="center"/>
    </xf>
    <xf numFmtId="0" fontId="47" fillId="0" borderId="32" xfId="0" applyFont="1" applyBorder="1" applyAlignment="1">
      <alignment vertical="center"/>
    </xf>
    <xf numFmtId="0" fontId="47" fillId="0" borderId="33" xfId="0" applyFont="1" applyBorder="1" applyAlignment="1">
      <alignment vertical="center"/>
    </xf>
    <xf numFmtId="0" fontId="47" fillId="0" borderId="34" xfId="0" applyFont="1" applyBorder="1" applyAlignment="1">
      <alignment vertical="center"/>
    </xf>
    <xf numFmtId="0" fontId="47" fillId="0" borderId="35" xfId="0" applyFont="1" applyBorder="1" applyAlignment="1">
      <alignment vertical="center"/>
    </xf>
    <xf numFmtId="0" fontId="47" fillId="28" borderId="36" xfId="0" applyFont="1" applyFill="1" applyBorder="1" applyAlignment="1">
      <alignment vertical="center"/>
    </xf>
    <xf numFmtId="0" fontId="47" fillId="28" borderId="37" xfId="0" applyFont="1" applyFill="1" applyBorder="1" applyAlignment="1">
      <alignment vertical="center"/>
    </xf>
    <xf numFmtId="0" fontId="47" fillId="28" borderId="38" xfId="0" applyFont="1" applyFill="1" applyBorder="1" applyAlignment="1">
      <alignment vertical="center"/>
    </xf>
    <xf numFmtId="0" fontId="47" fillId="28" borderId="39" xfId="0" applyFont="1" applyFill="1" applyBorder="1" applyAlignment="1">
      <alignment vertical="center"/>
    </xf>
    <xf numFmtId="0" fontId="47" fillId="28" borderId="40" xfId="0" applyFont="1" applyFill="1" applyBorder="1" applyAlignment="1">
      <alignment vertical="center"/>
    </xf>
    <xf numFmtId="0" fontId="47" fillId="28" borderId="41" xfId="0" applyFont="1" applyFill="1" applyBorder="1" applyAlignment="1">
      <alignment vertical="center"/>
    </xf>
    <xf numFmtId="0" fontId="47" fillId="0" borderId="42" xfId="0" applyFont="1" applyBorder="1" applyAlignment="1">
      <alignment vertical="center"/>
    </xf>
    <xf numFmtId="0" fontId="47" fillId="0" borderId="43" xfId="0" applyFont="1" applyBorder="1" applyAlignment="1">
      <alignment vertical="center"/>
    </xf>
    <xf numFmtId="0" fontId="47" fillId="0" borderId="44" xfId="0" applyNumberFormat="1" applyFont="1" applyBorder="1" applyAlignment="1">
      <alignment vertical="center"/>
    </xf>
    <xf numFmtId="0" fontId="47" fillId="0" borderId="45" xfId="0" applyFont="1" applyBorder="1" applyAlignment="1">
      <alignment vertical="center"/>
    </xf>
    <xf numFmtId="0" fontId="47" fillId="0" borderId="38" xfId="0" applyFont="1" applyBorder="1" applyAlignment="1">
      <alignment vertical="center"/>
    </xf>
    <xf numFmtId="0" fontId="47" fillId="0" borderId="39"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28" borderId="46" xfId="0" applyFont="1" applyFill="1" applyBorder="1" applyAlignment="1">
      <alignment vertical="center"/>
    </xf>
    <xf numFmtId="0" fontId="47" fillId="28" borderId="47" xfId="0" applyFont="1" applyFill="1" applyBorder="1" applyAlignment="1">
      <alignment vertical="center"/>
    </xf>
    <xf numFmtId="0" fontId="47" fillId="0" borderId="48" xfId="0" applyFont="1" applyBorder="1" applyAlignment="1">
      <alignment vertical="center"/>
    </xf>
    <xf numFmtId="0" fontId="47" fillId="0" borderId="49" xfId="0" applyFont="1" applyBorder="1" applyAlignment="1">
      <alignment vertical="center"/>
    </xf>
    <xf numFmtId="0" fontId="47" fillId="0" borderId="50" xfId="0" applyFont="1" applyBorder="1" applyAlignment="1">
      <alignment horizontal="center" vertical="center"/>
    </xf>
    <xf numFmtId="49" fontId="47" fillId="0" borderId="51" xfId="0" applyNumberFormat="1" applyFont="1" applyBorder="1" applyAlignment="1">
      <alignment horizontal="center" vertical="center"/>
    </xf>
    <xf numFmtId="0" fontId="47" fillId="0" borderId="52" xfId="0" applyFont="1" applyBorder="1" applyAlignment="1">
      <alignment vertical="center"/>
    </xf>
    <xf numFmtId="0" fontId="47" fillId="0" borderId="53" xfId="0" applyFont="1" applyBorder="1" applyAlignment="1">
      <alignment vertical="center"/>
    </xf>
    <xf numFmtId="0" fontId="47" fillId="0" borderId="54" xfId="0" applyFont="1" applyBorder="1" applyAlignment="1">
      <alignment vertical="center"/>
    </xf>
    <xf numFmtId="0" fontId="47" fillId="0" borderId="55" xfId="0" applyFont="1" applyBorder="1" applyAlignment="1">
      <alignment vertical="center"/>
    </xf>
    <xf numFmtId="0" fontId="47" fillId="0" borderId="56" xfId="0" applyFont="1" applyBorder="1" applyAlignment="1">
      <alignment vertical="center"/>
    </xf>
    <xf numFmtId="0" fontId="47" fillId="0" borderId="57" xfId="0" applyFont="1" applyBorder="1" applyAlignment="1">
      <alignment vertical="center"/>
    </xf>
    <xf numFmtId="0" fontId="47" fillId="0" borderId="58" xfId="0" applyFont="1" applyBorder="1" applyAlignment="1">
      <alignment vertical="center"/>
    </xf>
    <xf numFmtId="0" fontId="47" fillId="0" borderId="0" xfId="0" applyFont="1" applyAlignment="1">
      <alignment horizontal="center" vertical="center"/>
    </xf>
    <xf numFmtId="0" fontId="48" fillId="0" borderId="0" xfId="0" applyFont="1" applyAlignment="1">
      <alignment horizontal="centerContinuous" vertical="center"/>
    </xf>
    <xf numFmtId="0" fontId="47" fillId="0" borderId="16" xfId="0" applyFont="1" applyBorder="1" applyAlignment="1">
      <alignment horizontal="right" vertical="center"/>
    </xf>
    <xf numFmtId="0" fontId="47" fillId="0" borderId="29" xfId="0" applyFont="1" applyBorder="1" applyAlignment="1">
      <alignment vertical="center"/>
    </xf>
    <xf numFmtId="0" fontId="47" fillId="0" borderId="42" xfId="0" applyFont="1" applyBorder="1" applyAlignment="1">
      <alignment horizontal="center" vertical="center"/>
    </xf>
    <xf numFmtId="0" fontId="47" fillId="0" borderId="18" xfId="0" applyFont="1" applyBorder="1" applyAlignment="1">
      <alignment horizontal="center" vertical="center"/>
    </xf>
    <xf numFmtId="0" fontId="47" fillId="0" borderId="43" xfId="0" applyFont="1" applyBorder="1" applyAlignment="1">
      <alignment horizontal="center" vertical="center"/>
    </xf>
    <xf numFmtId="0" fontId="47" fillId="0" borderId="59" xfId="0" applyFont="1" applyBorder="1" applyAlignment="1">
      <alignment vertical="center"/>
    </xf>
    <xf numFmtId="0" fontId="47" fillId="0" borderId="59" xfId="0" applyFont="1" applyBorder="1" applyAlignment="1">
      <alignment horizontal="center" vertical="center"/>
    </xf>
    <xf numFmtId="0" fontId="47" fillId="0" borderId="29" xfId="0" applyFont="1" applyBorder="1" applyAlignment="1">
      <alignment horizontal="center" vertical="center"/>
    </xf>
    <xf numFmtId="0" fontId="47" fillId="0" borderId="60" xfId="0" applyFont="1" applyBorder="1" applyAlignment="1">
      <alignment vertical="center"/>
    </xf>
    <xf numFmtId="0" fontId="47" fillId="0" borderId="61" xfId="0" applyFont="1" applyBorder="1" applyAlignment="1">
      <alignment vertical="center"/>
    </xf>
    <xf numFmtId="0" fontId="47" fillId="0" borderId="62" xfId="0" applyFont="1" applyBorder="1" applyAlignment="1">
      <alignment vertical="center"/>
    </xf>
    <xf numFmtId="0" fontId="47" fillId="0" borderId="63" xfId="0" applyFont="1" applyBorder="1" applyAlignment="1">
      <alignment vertical="center"/>
    </xf>
    <xf numFmtId="0" fontId="47" fillId="0" borderId="64" xfId="0" applyFont="1" applyBorder="1" applyAlignment="1">
      <alignment vertical="center"/>
    </xf>
    <xf numFmtId="0" fontId="47" fillId="0" borderId="65" xfId="0" applyFont="1" applyBorder="1" applyAlignment="1">
      <alignment vertical="center"/>
    </xf>
    <xf numFmtId="0" fontId="47" fillId="0" borderId="66" xfId="0" applyFont="1" applyBorder="1" applyAlignment="1">
      <alignment vertical="center"/>
    </xf>
    <xf numFmtId="0" fontId="47" fillId="0" borderId="67" xfId="0" applyFont="1" applyBorder="1" applyAlignment="1">
      <alignment vertical="center"/>
    </xf>
    <xf numFmtId="0" fontId="49" fillId="0" borderId="0" xfId="0" applyFont="1" applyAlignment="1">
      <alignment vertical="center"/>
    </xf>
    <xf numFmtId="0" fontId="47" fillId="28" borderId="68" xfId="0" applyFont="1" applyFill="1" applyBorder="1" applyAlignment="1">
      <alignment vertical="center"/>
    </xf>
    <xf numFmtId="0" fontId="49" fillId="0" borderId="0" xfId="0" applyFont="1" applyBorder="1" applyAlignment="1">
      <alignment vertical="center"/>
    </xf>
    <xf numFmtId="0" fontId="49" fillId="0" borderId="66" xfId="0" applyFont="1" applyBorder="1" applyAlignment="1">
      <alignment vertical="center"/>
    </xf>
    <xf numFmtId="0" fontId="47" fillId="28" borderId="46" xfId="0" applyFont="1" applyFill="1" applyBorder="1" applyAlignment="1">
      <alignment horizontal="center" vertical="center"/>
    </xf>
    <xf numFmtId="0" fontId="47" fillId="28" borderId="24" xfId="0" applyFont="1" applyFill="1" applyBorder="1" applyAlignment="1">
      <alignment horizontal="center" vertical="center"/>
    </xf>
    <xf numFmtId="0" fontId="47" fillId="28" borderId="47" xfId="0" applyFont="1" applyFill="1" applyBorder="1" applyAlignment="1">
      <alignment horizontal="center" vertical="center"/>
    </xf>
    <xf numFmtId="0" fontId="50" fillId="0" borderId="0" xfId="0" applyFont="1" applyAlignment="1">
      <alignment vertical="center"/>
    </xf>
    <xf numFmtId="0" fontId="47" fillId="0" borderId="50" xfId="0" applyFont="1" applyBorder="1" applyAlignment="1">
      <alignment horizontal="center" vertical="center"/>
    </xf>
    <xf numFmtId="0" fontId="47" fillId="33" borderId="46" xfId="0" applyFont="1" applyFill="1" applyBorder="1" applyAlignment="1">
      <alignment vertical="center"/>
    </xf>
    <xf numFmtId="0" fontId="47" fillId="33" borderId="24" xfId="0" applyFont="1" applyFill="1" applyBorder="1" applyAlignment="1">
      <alignment vertical="center"/>
    </xf>
    <xf numFmtId="0" fontId="47" fillId="33" borderId="47" xfId="0" applyFont="1" applyFill="1" applyBorder="1" applyAlignment="1">
      <alignment vertical="center"/>
    </xf>
    <xf numFmtId="0" fontId="47" fillId="33" borderId="48" xfId="0" applyFont="1" applyFill="1" applyBorder="1" applyAlignment="1">
      <alignment vertical="center"/>
    </xf>
    <xf numFmtId="0" fontId="47" fillId="33" borderId="50" xfId="0" applyFont="1" applyFill="1" applyBorder="1" applyAlignment="1">
      <alignment horizontal="center" vertical="center"/>
    </xf>
    <xf numFmtId="49" fontId="47" fillId="33" borderId="51" xfId="0" applyNumberFormat="1" applyFont="1" applyFill="1" applyBorder="1" applyAlignment="1">
      <alignment horizontal="center" vertical="center"/>
    </xf>
    <xf numFmtId="0" fontId="47" fillId="33" borderId="52" xfId="0" applyFont="1" applyFill="1" applyBorder="1" applyAlignment="1">
      <alignment vertical="center"/>
    </xf>
    <xf numFmtId="0" fontId="47" fillId="33" borderId="53" xfId="0" applyFont="1" applyFill="1" applyBorder="1" applyAlignment="1">
      <alignment vertical="center"/>
    </xf>
    <xf numFmtId="0" fontId="47" fillId="33" borderId="54" xfId="0" applyFont="1" applyFill="1" applyBorder="1" applyAlignment="1">
      <alignment vertical="center"/>
    </xf>
    <xf numFmtId="0" fontId="47" fillId="33" borderId="55" xfId="0" applyFont="1" applyFill="1" applyBorder="1" applyAlignment="1">
      <alignment vertical="center"/>
    </xf>
    <xf numFmtId="0" fontId="47" fillId="33" borderId="56" xfId="0" applyFont="1" applyFill="1" applyBorder="1" applyAlignment="1">
      <alignment vertical="center"/>
    </xf>
    <xf numFmtId="0" fontId="47" fillId="33" borderId="57" xfId="0" applyFont="1" applyFill="1" applyBorder="1" applyAlignment="1">
      <alignment vertical="center"/>
    </xf>
    <xf numFmtId="0" fontId="47" fillId="33" borderId="58" xfId="0" applyFont="1" applyFill="1" applyBorder="1" applyAlignment="1">
      <alignment vertical="center"/>
    </xf>
    <xf numFmtId="0" fontId="47" fillId="33" borderId="30" xfId="0" applyFont="1" applyFill="1" applyBorder="1" applyAlignment="1">
      <alignment vertical="center"/>
    </xf>
    <xf numFmtId="0" fontId="47" fillId="33" borderId="46" xfId="0" applyFont="1" applyFill="1" applyBorder="1" applyAlignment="1">
      <alignment horizontal="center" vertical="center"/>
    </xf>
    <xf numFmtId="0" fontId="47" fillId="33" borderId="24" xfId="0" applyFont="1" applyFill="1" applyBorder="1" applyAlignment="1">
      <alignment horizontal="center" vertical="center"/>
    </xf>
    <xf numFmtId="0" fontId="47" fillId="33" borderId="47" xfId="0" applyFont="1" applyFill="1" applyBorder="1" applyAlignment="1">
      <alignment horizontal="center" vertical="center"/>
    </xf>
    <xf numFmtId="0" fontId="47" fillId="33" borderId="69" xfId="0" applyFont="1" applyFill="1" applyBorder="1" applyAlignment="1">
      <alignment vertical="center"/>
    </xf>
    <xf numFmtId="0" fontId="47" fillId="33" borderId="70" xfId="0" applyFont="1" applyFill="1" applyBorder="1" applyAlignment="1">
      <alignment vertical="center"/>
    </xf>
    <xf numFmtId="0" fontId="47" fillId="33" borderId="71" xfId="0" applyFont="1" applyFill="1" applyBorder="1" applyAlignment="1">
      <alignment vertical="center"/>
    </xf>
    <xf numFmtId="0" fontId="47" fillId="33" borderId="49" xfId="0" applyFont="1" applyFill="1" applyBorder="1" applyAlignment="1">
      <alignment vertical="center"/>
    </xf>
    <xf numFmtId="0" fontId="47" fillId="33" borderId="68" xfId="0" applyFont="1" applyFill="1" applyBorder="1" applyAlignment="1">
      <alignment vertical="center"/>
    </xf>
    <xf numFmtId="0" fontId="47" fillId="33" borderId="16" xfId="0" applyFont="1" applyFill="1" applyBorder="1" applyAlignment="1">
      <alignment horizontal="center" vertical="center"/>
    </xf>
    <xf numFmtId="0" fontId="47" fillId="33" borderId="15" xfId="0" applyFont="1" applyFill="1" applyBorder="1" applyAlignment="1">
      <alignment vertical="center"/>
    </xf>
    <xf numFmtId="0" fontId="47" fillId="33" borderId="16" xfId="0" applyFont="1" applyFill="1" applyBorder="1" applyAlignment="1">
      <alignment vertical="center"/>
    </xf>
    <xf numFmtId="0" fontId="47" fillId="33" borderId="16" xfId="0" applyFont="1" applyFill="1" applyBorder="1" applyAlignment="1">
      <alignment horizontal="right" vertical="center"/>
    </xf>
    <xf numFmtId="0" fontId="47" fillId="33" borderId="29" xfId="0" applyFont="1" applyFill="1" applyBorder="1" applyAlignment="1">
      <alignment vertical="center"/>
    </xf>
    <xf numFmtId="0" fontId="47" fillId="33" borderId="29" xfId="0" applyFont="1" applyFill="1" applyBorder="1" applyAlignment="1">
      <alignment horizontal="center" vertical="center"/>
    </xf>
    <xf numFmtId="0" fontId="47" fillId="33" borderId="20" xfId="0" applyFont="1" applyFill="1" applyBorder="1" applyAlignment="1">
      <alignment vertical="center"/>
    </xf>
    <xf numFmtId="0" fontId="47" fillId="33" borderId="21" xfId="0" applyFont="1" applyFill="1" applyBorder="1" applyAlignment="1">
      <alignment vertical="center"/>
    </xf>
    <xf numFmtId="0" fontId="47" fillId="33" borderId="42" xfId="0" applyFont="1" applyFill="1" applyBorder="1" applyAlignment="1">
      <alignment horizontal="center" vertical="center"/>
    </xf>
    <xf numFmtId="0" fontId="47" fillId="33" borderId="18" xfId="0" applyFont="1" applyFill="1" applyBorder="1" applyAlignment="1">
      <alignment horizontal="center" vertical="center"/>
    </xf>
    <xf numFmtId="0" fontId="47" fillId="33" borderId="43" xfId="0" applyFont="1" applyFill="1" applyBorder="1" applyAlignment="1">
      <alignment horizontal="center" vertical="center"/>
    </xf>
    <xf numFmtId="0" fontId="47" fillId="33" borderId="14" xfId="0" applyFont="1" applyFill="1" applyBorder="1" applyAlignment="1">
      <alignment horizontal="center" vertical="center" wrapText="1"/>
    </xf>
    <xf numFmtId="0" fontId="47" fillId="33" borderId="25" xfId="0" applyFont="1" applyFill="1" applyBorder="1" applyAlignment="1">
      <alignment vertical="center"/>
    </xf>
    <xf numFmtId="0" fontId="47" fillId="33" borderId="36" xfId="0" applyFont="1" applyFill="1" applyBorder="1" applyAlignment="1">
      <alignment vertical="center"/>
    </xf>
    <xf numFmtId="0" fontId="47" fillId="33" borderId="19" xfId="0" applyFont="1" applyFill="1" applyBorder="1" applyAlignment="1">
      <alignment vertical="center"/>
    </xf>
    <xf numFmtId="0" fontId="47" fillId="33" borderId="37" xfId="0" applyFont="1" applyFill="1" applyBorder="1" applyAlignment="1">
      <alignment vertical="center"/>
    </xf>
    <xf numFmtId="0" fontId="47" fillId="33" borderId="31" xfId="0" applyFont="1" applyFill="1" applyBorder="1" applyAlignment="1">
      <alignment vertical="center"/>
    </xf>
    <xf numFmtId="0" fontId="47" fillId="33" borderId="10" xfId="0" applyFont="1" applyFill="1" applyBorder="1" applyAlignment="1">
      <alignment horizontal="center" vertical="center"/>
    </xf>
    <xf numFmtId="0" fontId="47" fillId="33" borderId="26" xfId="0" applyFont="1" applyFill="1" applyBorder="1" applyAlignment="1">
      <alignment vertical="center"/>
    </xf>
    <xf numFmtId="0" fontId="47" fillId="33" borderId="38" xfId="0" applyFont="1" applyFill="1" applyBorder="1" applyAlignment="1">
      <alignment vertical="center"/>
    </xf>
    <xf numFmtId="0" fontId="47" fillId="33" borderId="11" xfId="0" applyFont="1" applyFill="1" applyBorder="1" applyAlignment="1">
      <alignment vertical="center"/>
    </xf>
    <xf numFmtId="0" fontId="47" fillId="33" borderId="39" xfId="0" applyFont="1" applyFill="1" applyBorder="1" applyAlignment="1">
      <alignment vertical="center"/>
    </xf>
    <xf numFmtId="0" fontId="47" fillId="33" borderId="32" xfId="0" applyFont="1" applyFill="1" applyBorder="1" applyAlignment="1">
      <alignment vertical="center"/>
    </xf>
    <xf numFmtId="0" fontId="47" fillId="33" borderId="12" xfId="0" applyFont="1" applyFill="1" applyBorder="1" applyAlignment="1">
      <alignment horizontal="center" vertical="center"/>
    </xf>
    <xf numFmtId="0" fontId="47" fillId="33" borderId="27" xfId="0" applyFont="1" applyFill="1" applyBorder="1" applyAlignment="1">
      <alignment vertical="center"/>
    </xf>
    <xf numFmtId="0" fontId="47" fillId="33" borderId="40" xfId="0" applyFont="1" applyFill="1" applyBorder="1" applyAlignment="1">
      <alignment vertical="center"/>
    </xf>
    <xf numFmtId="0" fontId="47" fillId="33" borderId="13" xfId="0" applyFont="1" applyFill="1" applyBorder="1" applyAlignment="1">
      <alignment vertical="center"/>
    </xf>
    <xf numFmtId="0" fontId="47" fillId="33" borderId="41" xfId="0" applyFont="1" applyFill="1" applyBorder="1" applyAlignment="1">
      <alignment vertical="center"/>
    </xf>
    <xf numFmtId="0" fontId="47" fillId="33" borderId="33" xfId="0" applyFont="1" applyFill="1" applyBorder="1" applyAlignment="1">
      <alignment vertical="center"/>
    </xf>
    <xf numFmtId="0" fontId="47" fillId="33" borderId="17" xfId="0" applyFont="1" applyFill="1" applyBorder="1" applyAlignment="1">
      <alignment horizontal="center" vertical="center"/>
    </xf>
    <xf numFmtId="0" fontId="47" fillId="33" borderId="28" xfId="0" applyFont="1" applyFill="1" applyBorder="1" applyAlignment="1">
      <alignment vertical="center"/>
    </xf>
    <xf numFmtId="0" fontId="47" fillId="33" borderId="42" xfId="0" applyFont="1" applyFill="1" applyBorder="1" applyAlignment="1">
      <alignment vertical="center"/>
    </xf>
    <xf numFmtId="0" fontId="47" fillId="33" borderId="18" xfId="0" applyFont="1" applyFill="1" applyBorder="1" applyAlignment="1">
      <alignment vertical="center"/>
    </xf>
    <xf numFmtId="0" fontId="47" fillId="33" borderId="43" xfId="0" applyFont="1" applyFill="1" applyBorder="1" applyAlignment="1">
      <alignment vertical="center"/>
    </xf>
    <xf numFmtId="0" fontId="47" fillId="33" borderId="34" xfId="0" applyFont="1" applyFill="1" applyBorder="1" applyAlignment="1">
      <alignment vertical="center"/>
    </xf>
    <xf numFmtId="0" fontId="47" fillId="33" borderId="22" xfId="0" applyFont="1" applyFill="1" applyBorder="1" applyAlignment="1">
      <alignment horizontal="center" vertical="center" wrapText="1"/>
    </xf>
    <xf numFmtId="49" fontId="47" fillId="33" borderId="22" xfId="0" applyNumberFormat="1" applyFont="1" applyFill="1" applyBorder="1" applyAlignment="1">
      <alignment horizontal="center" vertical="center"/>
    </xf>
    <xf numFmtId="0" fontId="47" fillId="33" borderId="44" xfId="0" applyNumberFormat="1" applyFont="1" applyFill="1" applyBorder="1" applyAlignment="1">
      <alignment vertical="center"/>
    </xf>
    <xf numFmtId="0" fontId="47" fillId="33" borderId="23" xfId="0" applyFont="1" applyFill="1" applyBorder="1" applyAlignment="1">
      <alignment vertical="center"/>
    </xf>
    <xf numFmtId="0" fontId="47" fillId="33" borderId="45" xfId="0" applyFont="1" applyFill="1" applyBorder="1" applyAlignment="1">
      <alignment vertical="center"/>
    </xf>
    <xf numFmtId="0" fontId="47" fillId="33" borderId="35" xfId="0" applyFont="1" applyFill="1" applyBorder="1" applyAlignment="1">
      <alignment vertical="center"/>
    </xf>
    <xf numFmtId="49" fontId="47" fillId="33" borderId="10" xfId="0" applyNumberFormat="1" applyFont="1" applyFill="1" applyBorder="1" applyAlignment="1">
      <alignment horizontal="center" vertical="center"/>
    </xf>
    <xf numFmtId="49" fontId="47" fillId="33" borderId="12" xfId="0" applyNumberFormat="1" applyFont="1" applyFill="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2" fillId="0" borderId="50" xfId="0" applyFont="1" applyBorder="1" applyAlignment="1">
      <alignment vertical="center"/>
    </xf>
    <xf numFmtId="0" fontId="52" fillId="0" borderId="51" xfId="0" applyFont="1" applyBorder="1" applyAlignment="1">
      <alignment vertical="center"/>
    </xf>
    <xf numFmtId="0" fontId="52" fillId="0" borderId="72" xfId="0" applyFont="1" applyBorder="1" applyAlignment="1">
      <alignment vertical="center"/>
    </xf>
    <xf numFmtId="0" fontId="52" fillId="0" borderId="73" xfId="0" applyFont="1" applyBorder="1" applyAlignment="1">
      <alignment vertical="center"/>
    </xf>
    <xf numFmtId="0" fontId="52" fillId="0" borderId="0" xfId="0" applyFont="1" applyBorder="1" applyAlignment="1">
      <alignment vertical="center"/>
    </xf>
    <xf numFmtId="0" fontId="52" fillId="0" borderId="74" xfId="0" applyFont="1" applyBorder="1" applyAlignment="1">
      <alignment vertical="center"/>
    </xf>
    <xf numFmtId="0" fontId="52" fillId="0" borderId="75" xfId="0" applyFont="1" applyBorder="1" applyAlignment="1">
      <alignment vertical="center"/>
    </xf>
    <xf numFmtId="0" fontId="52" fillId="0" borderId="76" xfId="0" applyFont="1" applyBorder="1" applyAlignment="1">
      <alignment vertical="center"/>
    </xf>
    <xf numFmtId="0" fontId="52" fillId="0" borderId="77" xfId="0" applyFont="1" applyBorder="1" applyAlignment="1">
      <alignment vertical="center"/>
    </xf>
    <xf numFmtId="0" fontId="52" fillId="0" borderId="0" xfId="0" applyFont="1" applyAlignment="1">
      <alignment horizontal="center" vertical="center"/>
    </xf>
    <xf numFmtId="0" fontId="52" fillId="5" borderId="78" xfId="0" applyFont="1" applyFill="1" applyBorder="1" applyAlignment="1">
      <alignment horizontal="center" vertical="center"/>
    </xf>
    <xf numFmtId="0" fontId="52" fillId="5" borderId="79" xfId="0" applyFont="1" applyFill="1" applyBorder="1" applyAlignment="1">
      <alignment horizontal="center" vertical="center"/>
    </xf>
    <xf numFmtId="0" fontId="52" fillId="3" borderId="78" xfId="0" applyFont="1" applyFill="1" applyBorder="1" applyAlignment="1">
      <alignment horizontal="center" vertical="center"/>
    </xf>
    <xf numFmtId="0" fontId="52" fillId="3" borderId="79" xfId="0" applyFont="1" applyFill="1" applyBorder="1" applyAlignment="1">
      <alignment horizontal="center" vertical="center"/>
    </xf>
    <xf numFmtId="0" fontId="52" fillId="34" borderId="78" xfId="0" applyFont="1" applyFill="1" applyBorder="1" applyAlignment="1">
      <alignment horizontal="center" vertical="center"/>
    </xf>
    <xf numFmtId="0" fontId="52" fillId="34" borderId="79" xfId="0" applyFont="1" applyFill="1" applyBorder="1" applyAlignment="1">
      <alignment horizontal="center" vertical="center"/>
    </xf>
    <xf numFmtId="0" fontId="52" fillId="2" borderId="78" xfId="0" applyFont="1" applyFill="1" applyBorder="1" applyAlignment="1">
      <alignment horizontal="center" vertical="center"/>
    </xf>
    <xf numFmtId="0" fontId="52" fillId="2" borderId="79" xfId="0" applyFont="1" applyFill="1" applyBorder="1" applyAlignment="1">
      <alignment horizontal="center" vertical="center"/>
    </xf>
    <xf numFmtId="0" fontId="52" fillId="10" borderId="78" xfId="0" applyFont="1" applyFill="1" applyBorder="1" applyAlignment="1">
      <alignment horizontal="center" vertical="center"/>
    </xf>
    <xf numFmtId="0" fontId="52" fillId="10" borderId="79" xfId="0" applyFont="1" applyFill="1" applyBorder="1" applyAlignment="1">
      <alignment horizontal="center" vertical="center"/>
    </xf>
    <xf numFmtId="0" fontId="52" fillId="13" borderId="78" xfId="0" applyFont="1" applyFill="1" applyBorder="1" applyAlignment="1">
      <alignment horizontal="center" vertical="center"/>
    </xf>
    <xf numFmtId="0" fontId="52" fillId="13" borderId="79" xfId="0" applyFont="1" applyFill="1" applyBorder="1" applyAlignment="1">
      <alignment horizontal="center" vertical="center"/>
    </xf>
    <xf numFmtId="0" fontId="53" fillId="34" borderId="80" xfId="0" applyFont="1" applyFill="1" applyBorder="1" applyAlignment="1">
      <alignment horizontal="center" vertical="center"/>
    </xf>
    <xf numFmtId="0" fontId="53" fillId="2" borderId="80" xfId="0" applyFont="1" applyFill="1" applyBorder="1" applyAlignment="1">
      <alignment horizontal="center" vertical="center"/>
    </xf>
    <xf numFmtId="0" fontId="53" fillId="10" borderId="80" xfId="0" applyFont="1" applyFill="1" applyBorder="1" applyAlignment="1">
      <alignment horizontal="center" vertical="center"/>
    </xf>
    <xf numFmtId="0" fontId="53" fillId="13" borderId="80" xfId="0" applyFont="1" applyFill="1" applyBorder="1" applyAlignment="1">
      <alignment horizontal="center" vertical="center"/>
    </xf>
    <xf numFmtId="0" fontId="53" fillId="3" borderId="80" xfId="0" applyFont="1" applyFill="1" applyBorder="1" applyAlignment="1">
      <alignment horizontal="center" vertical="center"/>
    </xf>
    <xf numFmtId="0" fontId="54" fillId="0" borderId="0" xfId="0" applyFont="1" applyAlignment="1">
      <alignment horizontal="center" vertical="center"/>
    </xf>
    <xf numFmtId="0" fontId="53" fillId="5" borderId="80" xfId="0" applyFont="1" applyFill="1" applyBorder="1" applyAlignment="1">
      <alignment horizontal="center" vertical="center"/>
    </xf>
    <xf numFmtId="0" fontId="47" fillId="28" borderId="16" xfId="0" applyFont="1" applyFill="1" applyBorder="1" applyAlignment="1">
      <alignment horizontal="center" vertical="center"/>
    </xf>
    <xf numFmtId="0" fontId="55" fillId="0" borderId="0" xfId="0" applyFont="1" applyAlignment="1">
      <alignment horizontal="centerContinuous" vertical="center"/>
    </xf>
    <xf numFmtId="2" fontId="47" fillId="0" borderId="70" xfId="0" applyNumberFormat="1" applyFont="1" applyBorder="1" applyAlignment="1">
      <alignment vertical="center"/>
    </xf>
    <xf numFmtId="2" fontId="47" fillId="0" borderId="69" xfId="0" applyNumberFormat="1" applyFont="1" applyBorder="1" applyAlignment="1">
      <alignment vertical="center"/>
    </xf>
    <xf numFmtId="2" fontId="47" fillId="0" borderId="71" xfId="0" applyNumberFormat="1" applyFont="1" applyBorder="1" applyAlignment="1">
      <alignment vertical="center"/>
    </xf>
    <xf numFmtId="2" fontId="47" fillId="0" borderId="56" xfId="0" applyNumberFormat="1" applyFont="1" applyBorder="1" applyAlignment="1">
      <alignment vertical="center"/>
    </xf>
    <xf numFmtId="2" fontId="47" fillId="0" borderId="57" xfId="0" applyNumberFormat="1" applyFont="1" applyBorder="1" applyAlignment="1">
      <alignment vertical="center"/>
    </xf>
    <xf numFmtId="2" fontId="47" fillId="0" borderId="58" xfId="0" applyNumberFormat="1" applyFont="1" applyBorder="1" applyAlignment="1">
      <alignment vertical="center"/>
    </xf>
    <xf numFmtId="2" fontId="47" fillId="0" borderId="30" xfId="0" applyNumberFormat="1" applyFont="1" applyBorder="1" applyAlignment="1">
      <alignment vertical="center"/>
    </xf>
    <xf numFmtId="2" fontId="47" fillId="0" borderId="49" xfId="0" applyNumberFormat="1" applyFont="1" applyBorder="1" applyAlignment="1">
      <alignment vertical="center"/>
    </xf>
    <xf numFmtId="2" fontId="47" fillId="0" borderId="52" xfId="0" applyNumberFormat="1" applyFont="1" applyBorder="1" applyAlignment="1">
      <alignment vertical="center"/>
    </xf>
    <xf numFmtId="2" fontId="47" fillId="0" borderId="53" xfId="0" applyNumberFormat="1" applyFont="1" applyBorder="1" applyAlignment="1">
      <alignment vertical="center"/>
    </xf>
    <xf numFmtId="2" fontId="47" fillId="0" borderId="54" xfId="0" applyNumberFormat="1" applyFont="1" applyBorder="1" applyAlignment="1">
      <alignment vertical="center"/>
    </xf>
    <xf numFmtId="2" fontId="47" fillId="0" borderId="55" xfId="0" applyNumberFormat="1" applyFont="1" applyBorder="1" applyAlignment="1">
      <alignment vertical="center"/>
    </xf>
    <xf numFmtId="0" fontId="47" fillId="28" borderId="16" xfId="0" applyFont="1" applyFill="1" applyBorder="1" applyAlignment="1" applyProtection="1">
      <alignment horizontal="center" vertical="center"/>
      <protection locked="0"/>
    </xf>
    <xf numFmtId="0" fontId="47" fillId="28" borderId="36" xfId="0" applyFont="1" applyFill="1" applyBorder="1" applyAlignment="1" applyProtection="1">
      <alignment vertical="center"/>
      <protection locked="0"/>
    </xf>
    <xf numFmtId="0" fontId="47" fillId="28" borderId="19" xfId="0" applyFont="1" applyFill="1" applyBorder="1" applyAlignment="1" applyProtection="1">
      <alignment vertical="center"/>
      <protection locked="0"/>
    </xf>
    <xf numFmtId="0" fontId="47" fillId="28" borderId="37" xfId="0" applyFont="1" applyFill="1" applyBorder="1" applyAlignment="1" applyProtection="1">
      <alignment vertical="center"/>
      <protection locked="0"/>
    </xf>
    <xf numFmtId="0" fontId="47" fillId="28" borderId="38" xfId="0" applyFont="1" applyFill="1" applyBorder="1" applyAlignment="1" applyProtection="1">
      <alignment vertical="center"/>
      <protection locked="0"/>
    </xf>
    <xf numFmtId="0" fontId="47" fillId="28" borderId="11" xfId="0" applyFont="1" applyFill="1" applyBorder="1" applyAlignment="1" applyProtection="1">
      <alignment vertical="center"/>
      <protection locked="0"/>
    </xf>
    <xf numFmtId="0" fontId="47" fillId="28" borderId="39" xfId="0" applyFont="1" applyFill="1" applyBorder="1" applyAlignment="1" applyProtection="1">
      <alignment vertical="center"/>
      <protection locked="0"/>
    </xf>
    <xf numFmtId="0" fontId="47" fillId="28" borderId="40" xfId="0" applyFont="1" applyFill="1" applyBorder="1" applyAlignment="1" applyProtection="1">
      <alignment vertical="center"/>
      <protection locked="0"/>
    </xf>
    <xf numFmtId="0" fontId="47" fillId="28" borderId="13" xfId="0" applyFont="1" applyFill="1" applyBorder="1" applyAlignment="1" applyProtection="1">
      <alignment vertical="center"/>
      <protection locked="0"/>
    </xf>
    <xf numFmtId="0" fontId="47" fillId="28" borderId="41" xfId="0" applyFont="1" applyFill="1" applyBorder="1" applyAlignment="1" applyProtection="1">
      <alignment vertical="center"/>
      <protection locked="0"/>
    </xf>
    <xf numFmtId="0" fontId="47" fillId="28" borderId="68" xfId="0" applyFont="1" applyFill="1" applyBorder="1" applyAlignment="1" applyProtection="1">
      <alignment vertical="center"/>
      <protection locked="0"/>
    </xf>
    <xf numFmtId="0" fontId="47" fillId="28" borderId="46" xfId="0" applyFont="1" applyFill="1" applyBorder="1" applyAlignment="1" applyProtection="1">
      <alignment horizontal="center" vertical="center"/>
      <protection locked="0"/>
    </xf>
    <xf numFmtId="0" fontId="47" fillId="28" borderId="24" xfId="0" applyFont="1" applyFill="1" applyBorder="1" applyAlignment="1" applyProtection="1">
      <alignment horizontal="center" vertical="center"/>
      <protection locked="0"/>
    </xf>
    <xf numFmtId="0" fontId="47" fillId="28" borderId="47" xfId="0" applyFont="1" applyFill="1" applyBorder="1" applyAlignment="1" applyProtection="1">
      <alignment horizontal="center" vertical="center"/>
      <protection locked="0"/>
    </xf>
    <xf numFmtId="0" fontId="47" fillId="28" borderId="46" xfId="0" applyFont="1" applyFill="1" applyBorder="1" applyAlignment="1" applyProtection="1">
      <alignment vertical="center"/>
      <protection locked="0"/>
    </xf>
    <xf numFmtId="0" fontId="47" fillId="28" borderId="24" xfId="0" applyFont="1" applyFill="1" applyBorder="1" applyAlignment="1" applyProtection="1">
      <alignment vertical="center"/>
      <protection locked="0"/>
    </xf>
    <xf numFmtId="0" fontId="47" fillId="28" borderId="47" xfId="0" applyFont="1" applyFill="1" applyBorder="1" applyAlignment="1" applyProtection="1">
      <alignment vertical="center"/>
      <protection locked="0"/>
    </xf>
    <xf numFmtId="0" fontId="56" fillId="0" borderId="63" xfId="0" applyFont="1" applyBorder="1" applyAlignment="1">
      <alignment horizontal="right" vertical="center"/>
    </xf>
    <xf numFmtId="0" fontId="56" fillId="0" borderId="65" xfId="0" applyFont="1" applyBorder="1" applyAlignment="1">
      <alignment horizontal="right"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50" xfId="0" applyFont="1" applyBorder="1" applyAlignment="1">
      <alignment horizontal="center" vertical="center" wrapText="1"/>
    </xf>
    <xf numFmtId="0" fontId="52" fillId="0" borderId="51" xfId="0" applyFont="1" applyBorder="1" applyAlignment="1">
      <alignment horizontal="center" vertical="center"/>
    </xf>
    <xf numFmtId="0" fontId="52" fillId="0" borderId="72" xfId="0" applyFont="1" applyBorder="1" applyAlignment="1">
      <alignment horizontal="center" vertical="center"/>
    </xf>
    <xf numFmtId="0" fontId="52" fillId="0" borderId="73" xfId="0" applyFont="1" applyBorder="1" applyAlignment="1">
      <alignment horizontal="center" vertical="center"/>
    </xf>
    <xf numFmtId="0" fontId="52" fillId="0" borderId="0" xfId="0" applyFont="1" applyBorder="1" applyAlignment="1">
      <alignment horizontal="center" vertical="center"/>
    </xf>
    <xf numFmtId="0" fontId="52" fillId="0" borderId="74" xfId="0" applyFont="1" applyBorder="1" applyAlignment="1">
      <alignment horizontal="center" vertic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52" fillId="0" borderId="77" xfId="0" applyFont="1" applyBorder="1" applyAlignment="1">
      <alignment horizontal="center" vertical="center"/>
    </xf>
    <xf numFmtId="0" fontId="47" fillId="0" borderId="84" xfId="0" applyFont="1" applyBorder="1" applyAlignment="1">
      <alignment horizontal="center" vertical="center"/>
    </xf>
    <xf numFmtId="0" fontId="47" fillId="0" borderId="85" xfId="0" applyFont="1" applyBorder="1" applyAlignment="1">
      <alignment horizontal="center" vertical="center"/>
    </xf>
    <xf numFmtId="0" fontId="47" fillId="28" borderId="86" xfId="0" applyFont="1" applyFill="1" applyBorder="1" applyAlignment="1" applyProtection="1">
      <alignment horizontal="center" vertical="center"/>
      <protection locked="0"/>
    </xf>
    <xf numFmtId="0" fontId="47" fillId="28" borderId="87" xfId="0" applyFont="1" applyFill="1" applyBorder="1" applyAlignment="1" applyProtection="1">
      <alignment horizontal="center" vertical="center"/>
      <protection locked="0"/>
    </xf>
    <xf numFmtId="0" fontId="47" fillId="28" borderId="88" xfId="0" applyFont="1" applyFill="1" applyBorder="1" applyAlignment="1" applyProtection="1">
      <alignment horizontal="center" vertical="center"/>
      <protection locked="0"/>
    </xf>
    <xf numFmtId="0" fontId="47" fillId="0" borderId="89" xfId="0" applyFont="1" applyBorder="1" applyAlignment="1">
      <alignment horizontal="center" vertical="center" textRotation="255"/>
    </xf>
    <xf numFmtId="0" fontId="47" fillId="0" borderId="90" xfId="0" applyFont="1" applyBorder="1" applyAlignment="1">
      <alignment horizontal="center" vertical="center" textRotation="255"/>
    </xf>
    <xf numFmtId="0" fontId="47" fillId="0" borderId="91" xfId="0" applyFont="1" applyBorder="1" applyAlignment="1">
      <alignment horizontal="center" vertical="center" textRotation="255"/>
    </xf>
    <xf numFmtId="0" fontId="47" fillId="0" borderId="92" xfId="0" applyFont="1" applyBorder="1" applyAlignment="1">
      <alignment horizontal="center" vertical="center" textRotation="255"/>
    </xf>
    <xf numFmtId="0" fontId="47" fillId="0" borderId="93" xfId="0" applyFont="1" applyBorder="1" applyAlignment="1">
      <alignment horizontal="center" vertical="center" textRotation="255"/>
    </xf>
    <xf numFmtId="0" fontId="47" fillId="0" borderId="90" xfId="0" applyFont="1" applyBorder="1" applyAlignment="1">
      <alignment horizontal="center" vertical="center"/>
    </xf>
    <xf numFmtId="0" fontId="47" fillId="0" borderId="21" xfId="0" applyFont="1" applyBorder="1" applyAlignment="1">
      <alignment horizontal="center" vertical="center"/>
    </xf>
    <xf numFmtId="0" fontId="47" fillId="33" borderId="84" xfId="0" applyFont="1" applyFill="1" applyBorder="1" applyAlignment="1">
      <alignment horizontal="center" vertical="center"/>
    </xf>
    <xf numFmtId="0" fontId="47" fillId="33" borderId="85" xfId="0" applyFont="1" applyFill="1" applyBorder="1" applyAlignment="1">
      <alignment horizontal="center" vertical="center"/>
    </xf>
    <xf numFmtId="0" fontId="47" fillId="33" borderId="86" xfId="0" applyFont="1" applyFill="1" applyBorder="1" applyAlignment="1">
      <alignment horizontal="center" vertical="center"/>
    </xf>
    <xf numFmtId="0" fontId="47" fillId="33" borderId="88" xfId="0" applyFont="1" applyFill="1" applyBorder="1" applyAlignment="1">
      <alignment horizontal="center" vertical="center"/>
    </xf>
    <xf numFmtId="0" fontId="47" fillId="33" borderId="93" xfId="0" applyFont="1" applyFill="1" applyBorder="1" applyAlignment="1">
      <alignment horizontal="center" vertical="center"/>
    </xf>
    <xf numFmtId="0" fontId="47" fillId="33" borderId="91" xfId="0" applyFont="1" applyFill="1" applyBorder="1" applyAlignment="1">
      <alignment horizontal="center" vertical="center"/>
    </xf>
    <xf numFmtId="0" fontId="47" fillId="33" borderId="92" xfId="0" applyFont="1" applyFill="1" applyBorder="1" applyAlignment="1">
      <alignment horizontal="center" vertical="center"/>
    </xf>
    <xf numFmtId="0" fontId="47" fillId="33" borderId="94" xfId="0" applyFont="1" applyFill="1" applyBorder="1" applyAlignment="1">
      <alignment horizontal="center" vertical="center"/>
    </xf>
    <xf numFmtId="0" fontId="47" fillId="33" borderId="95" xfId="0" applyFont="1" applyFill="1" applyBorder="1" applyAlignment="1">
      <alignment horizontal="center" vertical="center"/>
    </xf>
    <xf numFmtId="0" fontId="47" fillId="33" borderId="90"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93" xfId="0" applyFont="1" applyFill="1" applyBorder="1" applyAlignment="1">
      <alignment horizontal="center" vertical="center" textRotation="255"/>
    </xf>
    <xf numFmtId="0" fontId="47" fillId="33" borderId="91" xfId="0" applyFont="1" applyFill="1" applyBorder="1" applyAlignment="1">
      <alignment horizontal="center" vertical="center" textRotation="255"/>
    </xf>
    <xf numFmtId="0" fontId="47" fillId="33" borderId="92" xfId="0" applyFont="1" applyFill="1" applyBorder="1" applyAlignment="1">
      <alignment horizontal="center" vertical="center" textRotation="255"/>
    </xf>
    <xf numFmtId="0" fontId="47" fillId="33" borderId="94" xfId="0" applyFont="1" applyFill="1" applyBorder="1" applyAlignment="1">
      <alignment horizontal="center" vertical="center" wrapText="1"/>
    </xf>
    <xf numFmtId="0" fontId="47" fillId="33" borderId="81" xfId="0" applyFont="1" applyFill="1" applyBorder="1" applyAlignment="1">
      <alignment horizontal="center" vertical="center" wrapText="1"/>
    </xf>
    <xf numFmtId="0" fontId="47" fillId="33" borderId="82" xfId="0" applyFont="1" applyFill="1" applyBorder="1" applyAlignment="1">
      <alignment horizontal="center" vertical="center"/>
    </xf>
    <xf numFmtId="0" fontId="47" fillId="0" borderId="86" xfId="0" applyFont="1" applyBorder="1" applyAlignment="1">
      <alignment horizontal="right" vertical="center"/>
    </xf>
    <xf numFmtId="0" fontId="47" fillId="0" borderId="88" xfId="0" applyFont="1" applyBorder="1" applyAlignment="1">
      <alignment horizontal="right" vertical="center"/>
    </xf>
    <xf numFmtId="0" fontId="47" fillId="0" borderId="87" xfId="0" applyFont="1" applyBorder="1" applyAlignment="1">
      <alignment horizontal="center" vertical="center"/>
    </xf>
    <xf numFmtId="0" fontId="47" fillId="34" borderId="84" xfId="0" applyFont="1" applyFill="1" applyBorder="1" applyAlignment="1">
      <alignment horizontal="center" vertical="center"/>
    </xf>
    <xf numFmtId="0" fontId="47" fillId="34" borderId="85" xfId="0" applyFont="1" applyFill="1" applyBorder="1" applyAlignment="1">
      <alignment horizontal="center" vertical="center"/>
    </xf>
    <xf numFmtId="0" fontId="47" fillId="0" borderId="86" xfId="0" applyFont="1" applyBorder="1" applyAlignment="1">
      <alignment horizontal="center" vertical="center"/>
    </xf>
    <xf numFmtId="0" fontId="47" fillId="0" borderId="88" xfId="0" applyFont="1" applyBorder="1" applyAlignment="1">
      <alignment horizontal="center" vertical="center"/>
    </xf>
    <xf numFmtId="0" fontId="47" fillId="33" borderId="86" xfId="0" applyFont="1" applyFill="1" applyBorder="1" applyAlignment="1">
      <alignment horizontal="right" vertical="center"/>
    </xf>
    <xf numFmtId="0" fontId="47" fillId="33" borderId="88" xfId="0" applyFont="1" applyFill="1" applyBorder="1" applyAlignment="1">
      <alignment horizontal="right" vertical="center"/>
    </xf>
    <xf numFmtId="0" fontId="47" fillId="33" borderId="87" xfId="0" applyFont="1" applyFill="1" applyBorder="1" applyAlignment="1">
      <alignment horizontal="center" vertical="center"/>
    </xf>
    <xf numFmtId="0" fontId="47" fillId="33" borderId="96" xfId="0" applyFont="1" applyFill="1" applyBorder="1" applyAlignment="1">
      <alignment horizontal="center" vertical="center"/>
    </xf>
    <xf numFmtId="0" fontId="47" fillId="33" borderId="97" xfId="0" applyFont="1" applyFill="1" applyBorder="1" applyAlignment="1">
      <alignment horizontal="center" vertical="center"/>
    </xf>
    <xf numFmtId="0" fontId="47" fillId="33" borderId="75" xfId="0" applyFont="1" applyFill="1" applyBorder="1" applyAlignment="1">
      <alignment horizontal="center" vertical="center"/>
    </xf>
    <xf numFmtId="0" fontId="47" fillId="33" borderId="76" xfId="0" applyFont="1" applyFill="1" applyBorder="1" applyAlignment="1">
      <alignment horizontal="center" vertical="center"/>
    </xf>
    <xf numFmtId="0" fontId="47" fillId="33" borderId="77" xfId="0" applyFont="1" applyFill="1" applyBorder="1" applyAlignment="1">
      <alignment horizontal="center" vertical="center"/>
    </xf>
    <xf numFmtId="0" fontId="47" fillId="33" borderId="98" xfId="0" applyFont="1" applyFill="1" applyBorder="1" applyAlignment="1">
      <alignment horizontal="center" vertical="center"/>
    </xf>
    <xf numFmtId="0" fontId="47" fillId="33" borderId="99" xfId="0" applyFont="1" applyFill="1" applyBorder="1" applyAlignment="1">
      <alignment horizontal="center" vertical="center"/>
    </xf>
    <xf numFmtId="0" fontId="47" fillId="33" borderId="100" xfId="0" applyFont="1" applyFill="1" applyBorder="1" applyAlignment="1">
      <alignment horizontal="center" vertical="center"/>
    </xf>
    <xf numFmtId="0" fontId="47" fillId="33" borderId="81" xfId="0" applyFont="1" applyFill="1" applyBorder="1" applyAlignment="1">
      <alignment horizontal="center" vertical="center"/>
    </xf>
    <xf numFmtId="0" fontId="47" fillId="33" borderId="83" xfId="0" applyFont="1" applyFill="1" applyBorder="1" applyAlignment="1">
      <alignment horizontal="center" vertical="center"/>
    </xf>
    <xf numFmtId="0" fontId="47" fillId="33" borderId="15"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29" xfId="0" applyFont="1" applyFill="1" applyBorder="1" applyAlignment="1">
      <alignment horizontal="center" vertical="center"/>
    </xf>
    <xf numFmtId="0" fontId="47" fillId="33" borderId="50" xfId="0" applyFont="1" applyFill="1" applyBorder="1" applyAlignment="1">
      <alignment horizontal="center" vertical="center"/>
    </xf>
    <xf numFmtId="0" fontId="47" fillId="33" borderId="51" xfId="0" applyFont="1" applyFill="1" applyBorder="1" applyAlignment="1">
      <alignment horizontal="center" vertical="center"/>
    </xf>
    <xf numFmtId="0" fontId="47" fillId="33" borderId="72" xfId="0" applyFont="1" applyFill="1" applyBorder="1" applyAlignment="1">
      <alignment horizontal="center" vertical="center"/>
    </xf>
    <xf numFmtId="0" fontId="47" fillId="2" borderId="84" xfId="0" applyFont="1" applyFill="1" applyBorder="1" applyAlignment="1">
      <alignment horizontal="center" vertical="center"/>
    </xf>
    <xf numFmtId="0" fontId="47" fillId="2" borderId="85" xfId="0" applyFont="1" applyFill="1" applyBorder="1" applyAlignment="1">
      <alignment horizontal="center" vertical="center"/>
    </xf>
    <xf numFmtId="0" fontId="47" fillId="0" borderId="94" xfId="0" applyFont="1" applyBorder="1" applyAlignment="1">
      <alignment horizontal="center" vertical="center" wrapText="1"/>
    </xf>
    <xf numFmtId="0" fontId="47" fillId="0" borderId="95" xfId="0" applyFont="1" applyBorder="1" applyAlignment="1">
      <alignment horizontal="center" vertical="center"/>
    </xf>
    <xf numFmtId="0" fontId="47" fillId="0" borderId="81" xfId="0" applyFont="1" applyBorder="1" applyAlignment="1">
      <alignment horizontal="center" vertical="center" wrapText="1"/>
    </xf>
    <xf numFmtId="0" fontId="47" fillId="0" borderId="82" xfId="0" applyFont="1" applyBorder="1" applyAlignment="1">
      <alignment horizontal="center" vertical="center"/>
    </xf>
    <xf numFmtId="0" fontId="47" fillId="0" borderId="93" xfId="0" applyFont="1" applyBorder="1" applyAlignment="1">
      <alignment horizontal="center" vertical="center"/>
    </xf>
    <xf numFmtId="0" fontId="47" fillId="0" borderId="91" xfId="0" applyFont="1" applyBorder="1" applyAlignment="1">
      <alignment horizontal="center" vertical="center"/>
    </xf>
    <xf numFmtId="0" fontId="47" fillId="0" borderId="92" xfId="0" applyFont="1" applyBorder="1" applyAlignment="1">
      <alignment horizontal="center" vertical="center"/>
    </xf>
    <xf numFmtId="0" fontId="47" fillId="0" borderId="94" xfId="0" applyFont="1" applyBorder="1" applyAlignment="1">
      <alignment horizontal="center" vertical="center"/>
    </xf>
    <xf numFmtId="0" fontId="47" fillId="10" borderId="84" xfId="0" applyFont="1" applyFill="1" applyBorder="1" applyAlignment="1">
      <alignment horizontal="center" vertical="center"/>
    </xf>
    <xf numFmtId="0" fontId="47" fillId="10" borderId="85" xfId="0" applyFont="1" applyFill="1" applyBorder="1" applyAlignment="1">
      <alignment horizontal="center" vertical="center"/>
    </xf>
    <xf numFmtId="0" fontId="47" fillId="13" borderId="84" xfId="0" applyFont="1" applyFill="1" applyBorder="1" applyAlignment="1">
      <alignment horizontal="center" vertical="center"/>
    </xf>
    <xf numFmtId="0" fontId="47" fillId="13" borderId="85" xfId="0" applyFont="1" applyFill="1" applyBorder="1" applyAlignment="1">
      <alignment horizontal="center" vertical="center"/>
    </xf>
    <xf numFmtId="0" fontId="47" fillId="33" borderId="89" xfId="0" applyFont="1" applyFill="1" applyBorder="1" applyAlignment="1">
      <alignment horizontal="center" vertical="center" textRotation="255"/>
    </xf>
    <xf numFmtId="0" fontId="47" fillId="33" borderId="90" xfId="0" applyFont="1" applyFill="1" applyBorder="1" applyAlignment="1">
      <alignment horizontal="center" vertical="center" textRotation="255"/>
    </xf>
    <xf numFmtId="0" fontId="47" fillId="5" borderId="96" xfId="0" applyFont="1" applyFill="1" applyBorder="1" applyAlignment="1">
      <alignment horizontal="center" vertical="center"/>
    </xf>
    <xf numFmtId="0" fontId="47" fillId="5" borderId="97" xfId="0" applyFont="1" applyFill="1" applyBorder="1" applyAlignment="1">
      <alignment horizontal="center" vertical="center"/>
    </xf>
    <xf numFmtId="0" fontId="47" fillId="28" borderId="98" xfId="0" applyFont="1" applyFill="1" applyBorder="1" applyAlignment="1" applyProtection="1">
      <alignment horizontal="center" vertical="center"/>
      <protection locked="0"/>
    </xf>
    <xf numFmtId="0" fontId="47" fillId="28" borderId="99" xfId="0" applyFont="1" applyFill="1" applyBorder="1" applyAlignment="1" applyProtection="1">
      <alignment horizontal="center" vertical="center"/>
      <protection locked="0"/>
    </xf>
    <xf numFmtId="0" fontId="47" fillId="28" borderId="100" xfId="0" applyFont="1" applyFill="1" applyBorder="1" applyAlignment="1" applyProtection="1">
      <alignment horizontal="center" vertical="center"/>
      <protection locked="0"/>
    </xf>
    <xf numFmtId="0" fontId="47" fillId="0" borderId="98" xfId="0" applyFont="1" applyBorder="1" applyAlignment="1">
      <alignment horizontal="center" vertical="center"/>
    </xf>
    <xf numFmtId="0" fontId="47" fillId="0" borderId="100"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29" xfId="0" applyFont="1" applyBorder="1" applyAlignment="1">
      <alignment horizontal="center" vertical="center"/>
    </xf>
    <xf numFmtId="0" fontId="47" fillId="5" borderId="15" xfId="0" applyFont="1" applyFill="1" applyBorder="1" applyAlignment="1">
      <alignment horizontal="center" vertical="center"/>
    </xf>
    <xf numFmtId="0" fontId="47" fillId="5" borderId="29" xfId="0" applyFont="1" applyFill="1" applyBorder="1" applyAlignment="1">
      <alignment horizontal="center" vertical="center"/>
    </xf>
    <xf numFmtId="0" fontId="47" fillId="0" borderId="96" xfId="0" applyFont="1" applyBorder="1" applyAlignment="1">
      <alignment horizontal="center" vertical="center"/>
    </xf>
    <xf numFmtId="0" fontId="47" fillId="0" borderId="76" xfId="0" applyFont="1" applyBorder="1" applyAlignment="1">
      <alignment horizontal="center" vertical="center"/>
    </xf>
    <xf numFmtId="0" fontId="47" fillId="0" borderId="97" xfId="0" applyFont="1" applyBorder="1" applyAlignment="1">
      <alignment horizontal="center" vertical="center"/>
    </xf>
    <xf numFmtId="0" fontId="47" fillId="0" borderId="96" xfId="0" applyFont="1" applyFill="1" applyBorder="1" applyAlignment="1">
      <alignment horizontal="center" vertical="center"/>
    </xf>
    <xf numFmtId="0" fontId="47" fillId="0" borderId="97" xfId="0" applyFont="1" applyFill="1" applyBorder="1" applyAlignment="1">
      <alignment horizontal="center" vertical="center"/>
    </xf>
    <xf numFmtId="0" fontId="47" fillId="3" borderId="75" xfId="0" applyFont="1" applyFill="1" applyBorder="1" applyAlignment="1">
      <alignment horizontal="center" vertical="center"/>
    </xf>
    <xf numFmtId="0" fontId="47" fillId="3" borderId="76" xfId="0" applyFont="1" applyFill="1" applyBorder="1" applyAlignment="1">
      <alignment horizontal="center" vertical="center"/>
    </xf>
    <xf numFmtId="0" fontId="47" fillId="3" borderId="77" xfId="0" applyFont="1" applyFill="1" applyBorder="1" applyAlignment="1">
      <alignment horizontal="center" vertical="center"/>
    </xf>
    <xf numFmtId="0" fontId="47" fillId="0" borderId="81" xfId="0" applyFont="1" applyBorder="1" applyAlignment="1">
      <alignment horizontal="center" vertical="center"/>
    </xf>
    <xf numFmtId="0" fontId="47" fillId="0" borderId="83" xfId="0" applyFont="1" applyBorder="1" applyAlignment="1">
      <alignment horizontal="center" vertical="center"/>
    </xf>
    <xf numFmtId="0" fontId="47" fillId="0" borderId="15" xfId="0" applyFont="1" applyFill="1" applyBorder="1" applyAlignment="1">
      <alignment horizontal="center" vertical="center"/>
    </xf>
    <xf numFmtId="0" fontId="47" fillId="0" borderId="29" xfId="0" applyFont="1" applyFill="1" applyBorder="1" applyAlignment="1">
      <alignment horizontal="center" vertical="center"/>
    </xf>
    <xf numFmtId="0" fontId="47" fillId="3" borderId="50" xfId="0" applyFont="1" applyFill="1" applyBorder="1" applyAlignment="1">
      <alignment horizontal="center" vertical="center"/>
    </xf>
    <xf numFmtId="0" fontId="47" fillId="3" borderId="51" xfId="0" applyFont="1" applyFill="1" applyBorder="1" applyAlignment="1">
      <alignment horizontal="center" vertical="center"/>
    </xf>
    <xf numFmtId="0" fontId="47" fillId="3" borderId="72" xfId="0" applyFont="1" applyFill="1" applyBorder="1" applyAlignment="1">
      <alignment horizontal="center" vertical="center"/>
    </xf>
    <xf numFmtId="0" fontId="47" fillId="28" borderId="86" xfId="0" applyFont="1" applyFill="1" applyBorder="1" applyAlignment="1">
      <alignment horizontal="center" vertical="center"/>
    </xf>
    <xf numFmtId="0" fontId="47" fillId="28" borderId="87" xfId="0" applyFont="1" applyFill="1" applyBorder="1" applyAlignment="1">
      <alignment horizontal="center" vertical="center"/>
    </xf>
    <xf numFmtId="0" fontId="47" fillId="28" borderId="88" xfId="0" applyFont="1" applyFill="1" applyBorder="1" applyAlignment="1">
      <alignment horizontal="center" vertical="center"/>
    </xf>
    <xf numFmtId="0" fontId="47" fillId="28" borderId="98" xfId="0" applyFont="1" applyFill="1" applyBorder="1" applyAlignment="1">
      <alignment horizontal="center" vertical="center"/>
    </xf>
    <xf numFmtId="0" fontId="47" fillId="28" borderId="99" xfId="0" applyFont="1" applyFill="1" applyBorder="1" applyAlignment="1">
      <alignment horizontal="center" vertical="center"/>
    </xf>
    <xf numFmtId="0" fontId="47" fillId="28" borderId="10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H37"/>
  <sheetViews>
    <sheetView showGridLines="0" tabSelected="1" zoomScalePageLayoutView="0" workbookViewId="0" topLeftCell="A1">
      <selection activeCell="A1" sqref="A1"/>
    </sheetView>
  </sheetViews>
  <sheetFormatPr defaultColWidth="9.140625" defaultRowHeight="18" customHeight="1"/>
  <cols>
    <col min="1" max="1" width="3.57421875" style="155" customWidth="1"/>
    <col min="2" max="8" width="13.8515625" style="155" customWidth="1"/>
    <col min="9" max="9" width="3.57421875" style="155" customWidth="1"/>
    <col min="10" max="10" width="9.421875" style="155" customWidth="1"/>
    <col min="11" max="11" width="8.57421875" style="155" customWidth="1"/>
    <col min="12" max="16384" width="9.00390625" style="155" customWidth="1"/>
  </cols>
  <sheetData>
    <row r="2" spans="2:8" ht="26.25" customHeight="1">
      <c r="B2" s="186" t="s">
        <v>75</v>
      </c>
      <c r="C2" s="186"/>
      <c r="D2" s="186"/>
      <c r="E2" s="186"/>
      <c r="F2" s="186"/>
      <c r="G2" s="186"/>
      <c r="H2" s="186"/>
    </row>
    <row r="3" ht="18.75" customHeight="1"/>
    <row r="4" ht="18.75" customHeight="1">
      <c r="B4" s="155" t="s">
        <v>101</v>
      </c>
    </row>
    <row r="5" ht="18.75" customHeight="1">
      <c r="B5" s="155" t="s">
        <v>102</v>
      </c>
    </row>
    <row r="6" ht="18.75" customHeight="1"/>
    <row r="7" ht="18.75" customHeight="1"/>
    <row r="8" spans="2:8" ht="18.75" customHeight="1">
      <c r="B8" s="156" t="s">
        <v>97</v>
      </c>
      <c r="C8" s="157"/>
      <c r="D8" s="157"/>
      <c r="E8" s="157"/>
      <c r="F8" s="157"/>
      <c r="G8" s="157"/>
      <c r="H8" s="158"/>
    </row>
    <row r="9" spans="2:8" ht="18.75" customHeight="1">
      <c r="B9" s="159" t="s">
        <v>98</v>
      </c>
      <c r="C9" s="160"/>
      <c r="D9" s="160"/>
      <c r="E9" s="160"/>
      <c r="F9" s="160"/>
      <c r="G9" s="160"/>
      <c r="H9" s="161"/>
    </row>
    <row r="10" spans="2:8" ht="18.75" customHeight="1">
      <c r="B10" s="162" t="s">
        <v>99</v>
      </c>
      <c r="C10" s="163"/>
      <c r="D10" s="163"/>
      <c r="E10" s="163"/>
      <c r="F10" s="163"/>
      <c r="G10" s="163"/>
      <c r="H10" s="164"/>
    </row>
    <row r="11" spans="5:7" ht="18.75" customHeight="1">
      <c r="E11" s="165" t="s">
        <v>79</v>
      </c>
      <c r="G11" s="165" t="s">
        <v>79</v>
      </c>
    </row>
    <row r="12" spans="5:7" ht="18.75" customHeight="1">
      <c r="E12" s="165" t="s">
        <v>80</v>
      </c>
      <c r="G12" s="165" t="s">
        <v>78</v>
      </c>
    </row>
    <row r="13" spans="5:7" ht="18.75" customHeight="1">
      <c r="E13" s="165" t="s">
        <v>79</v>
      </c>
      <c r="G13" s="165" t="s">
        <v>77</v>
      </c>
    </row>
    <row r="14" spans="5:8" ht="18.75" customHeight="1">
      <c r="E14" s="165" t="s">
        <v>79</v>
      </c>
      <c r="F14" s="218" t="s">
        <v>86</v>
      </c>
      <c r="G14" s="219"/>
      <c r="H14" s="220"/>
    </row>
    <row r="15" spans="5:8" ht="18.75" customHeight="1">
      <c r="E15" s="165" t="s">
        <v>79</v>
      </c>
      <c r="F15" s="165" t="s">
        <v>79</v>
      </c>
      <c r="H15" s="165" t="s">
        <v>79</v>
      </c>
    </row>
    <row r="16" spans="5:8" ht="18.75" customHeight="1">
      <c r="E16" s="165" t="s">
        <v>79</v>
      </c>
      <c r="F16" s="165" t="s">
        <v>80</v>
      </c>
      <c r="H16" s="165" t="s">
        <v>78</v>
      </c>
    </row>
    <row r="17" spans="5:8" ht="18.75" customHeight="1">
      <c r="E17" s="165" t="s">
        <v>79</v>
      </c>
      <c r="F17" s="165" t="s">
        <v>77</v>
      </c>
      <c r="H17" s="165" t="s">
        <v>77</v>
      </c>
    </row>
    <row r="18" spans="5:8" ht="18.75" customHeight="1">
      <c r="E18" s="165" t="s">
        <v>79</v>
      </c>
      <c r="F18" s="184" t="s">
        <v>84</v>
      </c>
      <c r="H18" s="182" t="s">
        <v>83</v>
      </c>
    </row>
    <row r="19" spans="5:8" ht="18.75" customHeight="1">
      <c r="E19" s="165" t="s">
        <v>79</v>
      </c>
      <c r="F19" s="166" t="s">
        <v>100</v>
      </c>
      <c r="H19" s="168" t="s">
        <v>100</v>
      </c>
    </row>
    <row r="20" spans="5:8" ht="18.75" customHeight="1">
      <c r="E20" s="165" t="s">
        <v>79</v>
      </c>
      <c r="F20" s="167"/>
      <c r="H20" s="169" t="s">
        <v>82</v>
      </c>
    </row>
    <row r="21" ht="18.75" customHeight="1">
      <c r="E21" s="165" t="s">
        <v>79</v>
      </c>
    </row>
    <row r="22" ht="18.75" customHeight="1">
      <c r="E22" s="165" t="s">
        <v>79</v>
      </c>
    </row>
    <row r="23" ht="18.75" customHeight="1">
      <c r="E23" s="165" t="s">
        <v>85</v>
      </c>
    </row>
    <row r="24" spans="2:8" ht="18.75" customHeight="1">
      <c r="B24" s="221" t="s">
        <v>104</v>
      </c>
      <c r="C24" s="222"/>
      <c r="D24" s="222"/>
      <c r="E24" s="222"/>
      <c r="F24" s="222"/>
      <c r="G24" s="222"/>
      <c r="H24" s="223"/>
    </row>
    <row r="25" spans="2:8" ht="18.75" customHeight="1">
      <c r="B25" s="224"/>
      <c r="C25" s="225"/>
      <c r="D25" s="225"/>
      <c r="E25" s="225"/>
      <c r="F25" s="225"/>
      <c r="G25" s="225"/>
      <c r="H25" s="226"/>
    </row>
    <row r="26" spans="2:8" ht="18.75" customHeight="1">
      <c r="B26" s="227"/>
      <c r="C26" s="228"/>
      <c r="D26" s="228"/>
      <c r="E26" s="228"/>
      <c r="F26" s="228"/>
      <c r="G26" s="228"/>
      <c r="H26" s="229"/>
    </row>
    <row r="27" spans="3:7" ht="18.75" customHeight="1">
      <c r="C27" s="165" t="s">
        <v>79</v>
      </c>
      <c r="G27" s="165" t="s">
        <v>79</v>
      </c>
    </row>
    <row r="28" spans="3:7" ht="18.75" customHeight="1">
      <c r="C28" s="183" t="s">
        <v>88</v>
      </c>
      <c r="G28" s="183" t="s">
        <v>89</v>
      </c>
    </row>
    <row r="29" spans="3:7" ht="18.75" customHeight="1">
      <c r="C29" s="165" t="s">
        <v>79</v>
      </c>
      <c r="G29" s="165" t="s">
        <v>79</v>
      </c>
    </row>
    <row r="30" spans="3:7" ht="18.75" customHeight="1">
      <c r="C30" s="165" t="s">
        <v>77</v>
      </c>
      <c r="G30" s="165" t="s">
        <v>77</v>
      </c>
    </row>
    <row r="31" spans="2:8" ht="18.75" customHeight="1">
      <c r="B31" s="218" t="s">
        <v>86</v>
      </c>
      <c r="C31" s="219"/>
      <c r="D31" s="220"/>
      <c r="F31" s="218" t="s">
        <v>86</v>
      </c>
      <c r="G31" s="219"/>
      <c r="H31" s="220"/>
    </row>
    <row r="32" spans="2:8" ht="18.75" customHeight="1">
      <c r="B32" s="165" t="s">
        <v>79</v>
      </c>
      <c r="D32" s="165" t="s">
        <v>79</v>
      </c>
      <c r="F32" s="165" t="s">
        <v>79</v>
      </c>
      <c r="H32" s="165" t="s">
        <v>79</v>
      </c>
    </row>
    <row r="33" spans="2:8" ht="18.75" customHeight="1">
      <c r="B33" s="165" t="s">
        <v>80</v>
      </c>
      <c r="D33" s="165" t="s">
        <v>78</v>
      </c>
      <c r="F33" s="165" t="s">
        <v>80</v>
      </c>
      <c r="H33" s="165" t="s">
        <v>78</v>
      </c>
    </row>
    <row r="34" spans="2:8" ht="18.75" customHeight="1">
      <c r="B34" s="165" t="s">
        <v>77</v>
      </c>
      <c r="D34" s="165" t="s">
        <v>77</v>
      </c>
      <c r="F34" s="165" t="s">
        <v>77</v>
      </c>
      <c r="H34" s="165" t="s">
        <v>77</v>
      </c>
    </row>
    <row r="35" spans="2:8" ht="18.75" customHeight="1">
      <c r="B35" s="178" t="s">
        <v>90</v>
      </c>
      <c r="D35" s="179" t="s">
        <v>94</v>
      </c>
      <c r="F35" s="180" t="s">
        <v>91</v>
      </c>
      <c r="H35" s="181" t="s">
        <v>92</v>
      </c>
    </row>
    <row r="36" spans="2:8" ht="18.75" customHeight="1">
      <c r="B36" s="170" t="s">
        <v>93</v>
      </c>
      <c r="D36" s="172" t="s">
        <v>93</v>
      </c>
      <c r="F36" s="174" t="s">
        <v>95</v>
      </c>
      <c r="H36" s="176" t="s">
        <v>96</v>
      </c>
    </row>
    <row r="37" spans="2:8" ht="18.75" customHeight="1">
      <c r="B37" s="171"/>
      <c r="D37" s="173" t="s">
        <v>82</v>
      </c>
      <c r="F37" s="175"/>
      <c r="H37" s="177" t="s">
        <v>81</v>
      </c>
    </row>
    <row r="38" ht="18.75" customHeight="1"/>
  </sheetData>
  <sheetProtection password="CC70" sheet="1"/>
  <mergeCells count="4">
    <mergeCell ref="F14:H14"/>
    <mergeCell ref="B31:D31"/>
    <mergeCell ref="F31:H31"/>
    <mergeCell ref="B24:H2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2:O46"/>
  <sheetViews>
    <sheetView showGridLines="0" showZeros="0" zoomScale="120" zoomScaleNormal="120" zoomScalePageLayoutView="0" workbookViewId="0" topLeftCell="A1">
      <selection activeCell="K2" sqref="K2:O2"/>
    </sheetView>
  </sheetViews>
  <sheetFormatPr defaultColWidth="9.140625" defaultRowHeight="18" customHeight="1"/>
  <cols>
    <col min="1" max="1" width="3.28125" style="1" customWidth="1"/>
    <col min="2" max="2" width="13.140625" style="1" customWidth="1"/>
    <col min="3" max="3" width="4.140625" style="1" customWidth="1"/>
    <col min="4" max="14" width="8.28125" style="1" customWidth="1"/>
    <col min="15" max="15" width="10.57421875" style="1" customWidth="1"/>
    <col min="16" max="16384" width="9.00390625" style="1" customWidth="1"/>
  </cols>
  <sheetData>
    <row r="1" ht="8.25" customHeight="1" thickBot="1"/>
    <row r="2" spans="1:15" ht="21.75" customHeight="1" thickBot="1">
      <c r="A2" s="1" t="s">
        <v>27</v>
      </c>
      <c r="C2" s="1" t="s">
        <v>105</v>
      </c>
      <c r="I2" s="230" t="s">
        <v>28</v>
      </c>
      <c r="J2" s="231"/>
      <c r="K2" s="232"/>
      <c r="L2" s="233"/>
      <c r="M2" s="233"/>
      <c r="N2" s="233"/>
      <c r="O2" s="234"/>
    </row>
    <row r="3" spans="1:15" ht="31.5" customHeight="1" thickBot="1">
      <c r="A3" s="63" t="s">
        <v>29</v>
      </c>
      <c r="B3" s="9"/>
      <c r="C3" s="9"/>
      <c r="D3" s="9"/>
      <c r="E3" s="9"/>
      <c r="F3" s="9"/>
      <c r="G3" s="9"/>
      <c r="H3" s="9"/>
      <c r="I3" s="9"/>
      <c r="J3" s="9"/>
      <c r="K3" s="9"/>
      <c r="L3" s="9"/>
      <c r="M3" s="9"/>
      <c r="N3" s="9"/>
      <c r="O3" s="9"/>
    </row>
    <row r="4" spans="1:15" ht="18" customHeight="1">
      <c r="A4" s="11"/>
      <c r="B4" s="12"/>
      <c r="C4" s="235" t="s">
        <v>24</v>
      </c>
      <c r="D4" s="11"/>
      <c r="E4" s="12"/>
      <c r="F4" s="12"/>
      <c r="G4" s="12"/>
      <c r="H4" s="64" t="s">
        <v>39</v>
      </c>
      <c r="I4" s="199"/>
      <c r="J4" s="12" t="s">
        <v>38</v>
      </c>
      <c r="K4" s="12"/>
      <c r="L4" s="12"/>
      <c r="M4" s="12"/>
      <c r="N4" s="65"/>
      <c r="O4" s="71" t="s">
        <v>11</v>
      </c>
    </row>
    <row r="5" spans="1:15" ht="18" customHeight="1" thickBot="1">
      <c r="A5" s="16"/>
      <c r="B5" s="17"/>
      <c r="C5" s="236"/>
      <c r="D5" s="66" t="s">
        <v>0</v>
      </c>
      <c r="E5" s="67" t="s">
        <v>1</v>
      </c>
      <c r="F5" s="67" t="s">
        <v>2</v>
      </c>
      <c r="G5" s="67" t="s">
        <v>3</v>
      </c>
      <c r="H5" s="67" t="s">
        <v>4</v>
      </c>
      <c r="I5" s="67" t="s">
        <v>5</v>
      </c>
      <c r="J5" s="67" t="s">
        <v>6</v>
      </c>
      <c r="K5" s="67" t="s">
        <v>7</v>
      </c>
      <c r="L5" s="67" t="s">
        <v>8</v>
      </c>
      <c r="M5" s="67" t="s">
        <v>9</v>
      </c>
      <c r="N5" s="68" t="s">
        <v>10</v>
      </c>
      <c r="O5" s="29"/>
    </row>
    <row r="6" spans="1:15" ht="29.25" customHeight="1">
      <c r="A6" s="237" t="s">
        <v>14</v>
      </c>
      <c r="B6" s="10" t="s">
        <v>25</v>
      </c>
      <c r="C6" s="21"/>
      <c r="D6" s="200"/>
      <c r="E6" s="201"/>
      <c r="F6" s="201"/>
      <c r="G6" s="201"/>
      <c r="H6" s="201"/>
      <c r="I6" s="201"/>
      <c r="J6" s="201"/>
      <c r="K6" s="201"/>
      <c r="L6" s="201"/>
      <c r="M6" s="201"/>
      <c r="N6" s="202"/>
      <c r="O6" s="30"/>
    </row>
    <row r="7" spans="1:15" ht="29.25" customHeight="1">
      <c r="A7" s="237"/>
      <c r="B7" s="3" t="s">
        <v>12</v>
      </c>
      <c r="C7" s="22"/>
      <c r="D7" s="203"/>
      <c r="E7" s="204"/>
      <c r="F7" s="204"/>
      <c r="G7" s="204"/>
      <c r="H7" s="204"/>
      <c r="I7" s="204"/>
      <c r="J7" s="204"/>
      <c r="K7" s="204"/>
      <c r="L7" s="204"/>
      <c r="M7" s="204"/>
      <c r="N7" s="205"/>
      <c r="O7" s="31"/>
    </row>
    <row r="8" spans="1:15" ht="29.25" customHeight="1">
      <c r="A8" s="237"/>
      <c r="B8" s="5" t="s">
        <v>13</v>
      </c>
      <c r="C8" s="23"/>
      <c r="D8" s="206"/>
      <c r="E8" s="207"/>
      <c r="F8" s="207"/>
      <c r="G8" s="207"/>
      <c r="H8" s="207"/>
      <c r="I8" s="207"/>
      <c r="J8" s="207"/>
      <c r="K8" s="207"/>
      <c r="L8" s="207"/>
      <c r="M8" s="207"/>
      <c r="N8" s="208"/>
      <c r="O8" s="32"/>
    </row>
    <row r="9" spans="1:15" ht="29.25" customHeight="1" thickBot="1">
      <c r="A9" s="238"/>
      <c r="B9" s="13" t="s">
        <v>11</v>
      </c>
      <c r="C9" s="24"/>
      <c r="D9" s="41">
        <f>SUM(D6:D8)</f>
        <v>0</v>
      </c>
      <c r="E9" s="14">
        <f aca="true" t="shared" si="0" ref="E9:N9">SUM(E6:E8)</f>
        <v>0</v>
      </c>
      <c r="F9" s="14">
        <f t="shared" si="0"/>
        <v>0</v>
      </c>
      <c r="G9" s="14">
        <f t="shared" si="0"/>
        <v>0</v>
      </c>
      <c r="H9" s="14">
        <f t="shared" si="0"/>
        <v>0</v>
      </c>
      <c r="I9" s="14">
        <f t="shared" si="0"/>
        <v>0</v>
      </c>
      <c r="J9" s="14">
        <f t="shared" si="0"/>
        <v>0</v>
      </c>
      <c r="K9" s="14">
        <f t="shared" si="0"/>
        <v>0</v>
      </c>
      <c r="L9" s="14">
        <f t="shared" si="0"/>
        <v>0</v>
      </c>
      <c r="M9" s="14">
        <f t="shared" si="0"/>
        <v>0</v>
      </c>
      <c r="N9" s="42">
        <f t="shared" si="0"/>
        <v>0</v>
      </c>
      <c r="O9" s="33"/>
    </row>
    <row r="10" spans="1:15" ht="29.25" customHeight="1">
      <c r="A10" s="239" t="s">
        <v>15</v>
      </c>
      <c r="B10" s="18" t="s">
        <v>25</v>
      </c>
      <c r="C10" s="25" t="s">
        <v>16</v>
      </c>
      <c r="D10" s="43">
        <f>D6/2</f>
        <v>0</v>
      </c>
      <c r="E10" s="19">
        <f aca="true" t="shared" si="1" ref="E10:N10">E6/2</f>
        <v>0</v>
      </c>
      <c r="F10" s="19">
        <f t="shared" si="1"/>
        <v>0</v>
      </c>
      <c r="G10" s="19">
        <f t="shared" si="1"/>
        <v>0</v>
      </c>
      <c r="H10" s="19">
        <f t="shared" si="1"/>
        <v>0</v>
      </c>
      <c r="I10" s="19">
        <f t="shared" si="1"/>
        <v>0</v>
      </c>
      <c r="J10" s="19">
        <f t="shared" si="1"/>
        <v>0</v>
      </c>
      <c r="K10" s="19">
        <f t="shared" si="1"/>
        <v>0</v>
      </c>
      <c r="L10" s="19">
        <f t="shared" si="1"/>
        <v>0</v>
      </c>
      <c r="M10" s="19">
        <f t="shared" si="1"/>
        <v>0</v>
      </c>
      <c r="N10" s="44">
        <f t="shared" si="1"/>
        <v>0</v>
      </c>
      <c r="O10" s="34"/>
    </row>
    <row r="11" spans="1:15" ht="29.25" customHeight="1">
      <c r="A11" s="237"/>
      <c r="B11" s="3" t="s">
        <v>12</v>
      </c>
      <c r="C11" s="26" t="s">
        <v>17</v>
      </c>
      <c r="D11" s="45">
        <f>D7*3/4</f>
        <v>0</v>
      </c>
      <c r="E11" s="4">
        <f aca="true" t="shared" si="2" ref="E11:N11">E7*3/4</f>
        <v>0</v>
      </c>
      <c r="F11" s="4">
        <f t="shared" si="2"/>
        <v>0</v>
      </c>
      <c r="G11" s="4">
        <f t="shared" si="2"/>
        <v>0</v>
      </c>
      <c r="H11" s="4">
        <f t="shared" si="2"/>
        <v>0</v>
      </c>
      <c r="I11" s="4">
        <f t="shared" si="2"/>
        <v>0</v>
      </c>
      <c r="J11" s="4">
        <f t="shared" si="2"/>
        <v>0</v>
      </c>
      <c r="K11" s="4">
        <f t="shared" si="2"/>
        <v>0</v>
      </c>
      <c r="L11" s="4">
        <f t="shared" si="2"/>
        <v>0</v>
      </c>
      <c r="M11" s="4">
        <f t="shared" si="2"/>
        <v>0</v>
      </c>
      <c r="N11" s="46">
        <f t="shared" si="2"/>
        <v>0</v>
      </c>
      <c r="O11" s="31"/>
    </row>
    <row r="12" spans="1:15" ht="29.25" customHeight="1">
      <c r="A12" s="237"/>
      <c r="B12" s="5" t="s">
        <v>13</v>
      </c>
      <c r="C12" s="27">
        <v>1</v>
      </c>
      <c r="D12" s="47">
        <f>D8</f>
        <v>0</v>
      </c>
      <c r="E12" s="6">
        <f aca="true" t="shared" si="3" ref="E12:N12">E8</f>
        <v>0</v>
      </c>
      <c r="F12" s="6">
        <f t="shared" si="3"/>
        <v>0</v>
      </c>
      <c r="G12" s="6">
        <f t="shared" si="3"/>
        <v>0</v>
      </c>
      <c r="H12" s="6">
        <f t="shared" si="3"/>
        <v>0</v>
      </c>
      <c r="I12" s="6">
        <f t="shared" si="3"/>
        <v>0</v>
      </c>
      <c r="J12" s="6">
        <f t="shared" si="3"/>
        <v>0</v>
      </c>
      <c r="K12" s="6">
        <f t="shared" si="3"/>
        <v>0</v>
      </c>
      <c r="L12" s="6">
        <f t="shared" si="3"/>
        <v>0</v>
      </c>
      <c r="M12" s="6">
        <f t="shared" si="3"/>
        <v>0</v>
      </c>
      <c r="N12" s="48">
        <f t="shared" si="3"/>
        <v>0</v>
      </c>
      <c r="O12" s="32"/>
    </row>
    <row r="13" spans="1:15" ht="13.5">
      <c r="A13" s="237"/>
      <c r="B13" s="88"/>
      <c r="C13" s="54"/>
      <c r="D13" s="55"/>
      <c r="E13" s="56"/>
      <c r="F13" s="56"/>
      <c r="G13" s="56"/>
      <c r="H13" s="56"/>
      <c r="I13" s="56"/>
      <c r="J13" s="56"/>
      <c r="K13" s="56"/>
      <c r="L13" s="56"/>
      <c r="M13" s="56"/>
      <c r="N13" s="57"/>
      <c r="O13" s="58" t="s">
        <v>31</v>
      </c>
    </row>
    <row r="14" spans="1:15" ht="29.25" customHeight="1" thickBot="1">
      <c r="A14" s="238"/>
      <c r="B14" s="240" t="s">
        <v>21</v>
      </c>
      <c r="C14" s="241"/>
      <c r="D14" s="59">
        <f aca="true" t="shared" si="4" ref="D14:N14">SUM(D10:D12)</f>
        <v>0</v>
      </c>
      <c r="E14" s="60">
        <f t="shared" si="4"/>
        <v>0</v>
      </c>
      <c r="F14" s="60">
        <f t="shared" si="4"/>
        <v>0</v>
      </c>
      <c r="G14" s="60">
        <f t="shared" si="4"/>
        <v>0</v>
      </c>
      <c r="H14" s="60">
        <f t="shared" si="4"/>
        <v>0</v>
      </c>
      <c r="I14" s="60">
        <f t="shared" si="4"/>
        <v>0</v>
      </c>
      <c r="J14" s="60">
        <f t="shared" si="4"/>
        <v>0</v>
      </c>
      <c r="K14" s="60">
        <f t="shared" si="4"/>
        <v>0</v>
      </c>
      <c r="L14" s="60">
        <f t="shared" si="4"/>
        <v>0</v>
      </c>
      <c r="M14" s="60">
        <f t="shared" si="4"/>
        <v>0</v>
      </c>
      <c r="N14" s="61">
        <f t="shared" si="4"/>
        <v>0</v>
      </c>
      <c r="O14" s="29">
        <f>SUM(D14:N14)</f>
        <v>0</v>
      </c>
    </row>
    <row r="15" spans="1:15" ht="29.25" customHeight="1">
      <c r="A15" s="246" t="s">
        <v>18</v>
      </c>
      <c r="B15" s="249" t="s">
        <v>19</v>
      </c>
      <c r="C15" s="250"/>
      <c r="D15" s="89"/>
      <c r="E15" s="90"/>
      <c r="F15" s="90"/>
      <c r="G15" s="90"/>
      <c r="H15" s="90"/>
      <c r="I15" s="90"/>
      <c r="J15" s="90"/>
      <c r="K15" s="90"/>
      <c r="L15" s="90"/>
      <c r="M15" s="90"/>
      <c r="N15" s="91"/>
      <c r="O15" s="92"/>
    </row>
    <row r="16" spans="1:15" ht="13.5">
      <c r="A16" s="247"/>
      <c r="B16" s="93"/>
      <c r="C16" s="94"/>
      <c r="D16" s="95"/>
      <c r="E16" s="96"/>
      <c r="F16" s="96"/>
      <c r="G16" s="96"/>
      <c r="H16" s="96"/>
      <c r="I16" s="96"/>
      <c r="J16" s="96"/>
      <c r="K16" s="96"/>
      <c r="L16" s="96"/>
      <c r="M16" s="96"/>
      <c r="N16" s="97"/>
      <c r="O16" s="98" t="s">
        <v>32</v>
      </c>
    </row>
    <row r="17" spans="1:15" ht="29.25" customHeight="1" thickBot="1">
      <c r="A17" s="248"/>
      <c r="B17" s="251" t="s">
        <v>20</v>
      </c>
      <c r="C17" s="252"/>
      <c r="D17" s="99"/>
      <c r="E17" s="100"/>
      <c r="F17" s="100"/>
      <c r="G17" s="100"/>
      <c r="H17" s="100"/>
      <c r="I17" s="100"/>
      <c r="J17" s="100"/>
      <c r="K17" s="100"/>
      <c r="L17" s="100"/>
      <c r="M17" s="100"/>
      <c r="N17" s="101"/>
      <c r="O17" s="102"/>
    </row>
    <row r="18" spans="1:15" ht="29.25" customHeight="1">
      <c r="A18" s="253" t="s">
        <v>26</v>
      </c>
      <c r="B18" s="256" t="s">
        <v>22</v>
      </c>
      <c r="C18" s="250"/>
      <c r="D18" s="103"/>
      <c r="E18" s="104"/>
      <c r="F18" s="104"/>
      <c r="G18" s="104"/>
      <c r="H18" s="104"/>
      <c r="I18" s="104"/>
      <c r="J18" s="104"/>
      <c r="K18" s="104"/>
      <c r="L18" s="104"/>
      <c r="M18" s="104"/>
      <c r="N18" s="105"/>
      <c r="O18" s="92"/>
    </row>
    <row r="19" spans="1:15" ht="29.25" customHeight="1">
      <c r="A19" s="254"/>
      <c r="B19" s="257" t="s">
        <v>74</v>
      </c>
      <c r="C19" s="258"/>
      <c r="D19" s="106"/>
      <c r="E19" s="107"/>
      <c r="F19" s="107"/>
      <c r="G19" s="107"/>
      <c r="H19" s="107"/>
      <c r="I19" s="107"/>
      <c r="J19" s="107"/>
      <c r="K19" s="107"/>
      <c r="L19" s="107"/>
      <c r="M19" s="107"/>
      <c r="N19" s="108"/>
      <c r="O19" s="109"/>
    </row>
    <row r="20" spans="1:15" ht="13.5">
      <c r="A20" s="254"/>
      <c r="B20" s="93"/>
      <c r="C20" s="94"/>
      <c r="D20" s="95"/>
      <c r="E20" s="96"/>
      <c r="F20" s="96"/>
      <c r="G20" s="96"/>
      <c r="H20" s="96"/>
      <c r="I20" s="96"/>
      <c r="J20" s="96"/>
      <c r="K20" s="96"/>
      <c r="L20" s="96"/>
      <c r="M20" s="96"/>
      <c r="N20" s="97"/>
      <c r="O20" s="98" t="s">
        <v>33</v>
      </c>
    </row>
    <row r="21" spans="1:15" ht="29.25" customHeight="1" thickBot="1">
      <c r="A21" s="255"/>
      <c r="B21" s="251" t="s">
        <v>23</v>
      </c>
      <c r="C21" s="252"/>
      <c r="D21" s="99"/>
      <c r="E21" s="100"/>
      <c r="F21" s="100"/>
      <c r="G21" s="100"/>
      <c r="H21" s="100"/>
      <c r="I21" s="100"/>
      <c r="J21" s="100"/>
      <c r="K21" s="100"/>
      <c r="L21" s="100"/>
      <c r="M21" s="100"/>
      <c r="N21" s="101"/>
      <c r="O21" s="102"/>
    </row>
    <row r="22" ht="24" customHeight="1">
      <c r="B22" s="87" t="s">
        <v>40</v>
      </c>
    </row>
    <row r="23" ht="24" customHeight="1">
      <c r="B23" s="80"/>
    </row>
    <row r="24" ht="24" customHeight="1">
      <c r="A24" s="1" t="s">
        <v>41</v>
      </c>
    </row>
    <row r="25" ht="24" customHeight="1" thickBot="1">
      <c r="A25" s="154" t="s">
        <v>42</v>
      </c>
    </row>
    <row r="26" spans="2:15" ht="24" customHeight="1" thickBot="1">
      <c r="B26" s="230" t="s">
        <v>36</v>
      </c>
      <c r="C26" s="231"/>
      <c r="D26" s="259">
        <f>O14</f>
        <v>0</v>
      </c>
      <c r="E26" s="260"/>
      <c r="F26" s="62" t="s">
        <v>34</v>
      </c>
      <c r="G26" s="230" t="s">
        <v>70</v>
      </c>
      <c r="H26" s="261"/>
      <c r="I26" s="231"/>
      <c r="J26" s="209"/>
      <c r="K26" s="62" t="s">
        <v>35</v>
      </c>
      <c r="L26" s="262" t="s">
        <v>37</v>
      </c>
      <c r="M26" s="263"/>
      <c r="N26" s="264">
        <f>IF(D26&gt;0,D26/J26,)</f>
        <v>0</v>
      </c>
      <c r="O26" s="265"/>
    </row>
    <row r="27" ht="24" customHeight="1" thickBot="1">
      <c r="A27" s="80" t="s">
        <v>43</v>
      </c>
    </row>
    <row r="28" spans="2:15" ht="24" customHeight="1" thickBot="1">
      <c r="B28" s="242" t="s">
        <v>68</v>
      </c>
      <c r="C28" s="243"/>
      <c r="D28" s="266"/>
      <c r="E28" s="267"/>
      <c r="F28" s="62" t="s">
        <v>34</v>
      </c>
      <c r="G28" s="242" t="s">
        <v>70</v>
      </c>
      <c r="H28" s="268"/>
      <c r="I28" s="243"/>
      <c r="J28" s="110"/>
      <c r="K28" s="62" t="s">
        <v>35</v>
      </c>
      <c r="L28" s="242" t="s">
        <v>37</v>
      </c>
      <c r="M28" s="243"/>
      <c r="N28" s="244"/>
      <c r="O28" s="245"/>
    </row>
    <row r="29" ht="24" customHeight="1">
      <c r="B29" s="80"/>
    </row>
    <row r="30" ht="24" customHeight="1">
      <c r="A30" s="1" t="s">
        <v>87</v>
      </c>
    </row>
    <row r="31" ht="21" customHeight="1">
      <c r="A31" s="80" t="s">
        <v>46</v>
      </c>
    </row>
    <row r="32" ht="21" customHeight="1" thickBot="1">
      <c r="A32" s="80" t="s">
        <v>45</v>
      </c>
    </row>
    <row r="33" spans="2:15" ht="24" customHeight="1" thickBot="1">
      <c r="B33" s="242" t="s">
        <v>69</v>
      </c>
      <c r="C33" s="243"/>
      <c r="D33" s="266"/>
      <c r="E33" s="267"/>
      <c r="F33" s="62" t="s">
        <v>34</v>
      </c>
      <c r="G33" s="242" t="s">
        <v>70</v>
      </c>
      <c r="H33" s="268"/>
      <c r="I33" s="243"/>
      <c r="J33" s="110"/>
      <c r="K33" s="62" t="s">
        <v>35</v>
      </c>
      <c r="L33" s="242" t="s">
        <v>37</v>
      </c>
      <c r="M33" s="243"/>
      <c r="N33" s="244"/>
      <c r="O33" s="245"/>
    </row>
    <row r="34" ht="24" customHeight="1" thickBot="1">
      <c r="A34" s="80" t="s">
        <v>43</v>
      </c>
    </row>
    <row r="35" spans="2:15" ht="24" customHeight="1" thickBot="1">
      <c r="B35" s="242" t="s">
        <v>68</v>
      </c>
      <c r="C35" s="243"/>
      <c r="D35" s="266"/>
      <c r="E35" s="267"/>
      <c r="F35" s="62" t="s">
        <v>34</v>
      </c>
      <c r="G35" s="242" t="s">
        <v>70</v>
      </c>
      <c r="H35" s="268"/>
      <c r="I35" s="243"/>
      <c r="J35" s="110"/>
      <c r="K35" s="62" t="s">
        <v>35</v>
      </c>
      <c r="L35" s="242" t="s">
        <v>37</v>
      </c>
      <c r="M35" s="243"/>
      <c r="N35" s="244"/>
      <c r="O35" s="245"/>
    </row>
    <row r="36" ht="24" customHeight="1">
      <c r="B36" s="80"/>
    </row>
    <row r="37" ht="24" customHeight="1" thickBot="1">
      <c r="A37" s="1" t="s">
        <v>47</v>
      </c>
    </row>
    <row r="38" spans="2:15" ht="18" customHeight="1">
      <c r="B38" s="279" t="s">
        <v>52</v>
      </c>
      <c r="C38" s="280"/>
      <c r="D38" s="281"/>
      <c r="F38" s="279" t="s">
        <v>49</v>
      </c>
      <c r="G38" s="280"/>
      <c r="H38" s="281"/>
      <c r="I38" s="69"/>
      <c r="J38" s="279" t="s">
        <v>72</v>
      </c>
      <c r="K38" s="281"/>
      <c r="M38" s="282" t="s">
        <v>53</v>
      </c>
      <c r="N38" s="283"/>
      <c r="O38" s="284"/>
    </row>
    <row r="39" spans="2:15" ht="18" customHeight="1">
      <c r="B39" s="269" t="s">
        <v>71</v>
      </c>
      <c r="C39" s="272"/>
      <c r="D39" s="270"/>
      <c r="E39" s="62" t="s">
        <v>48</v>
      </c>
      <c r="F39" s="269" t="s">
        <v>51</v>
      </c>
      <c r="G39" s="272"/>
      <c r="H39" s="270"/>
      <c r="I39" s="70" t="s">
        <v>35</v>
      </c>
      <c r="J39" s="269" t="s">
        <v>73</v>
      </c>
      <c r="K39" s="270"/>
      <c r="L39" s="62" t="s">
        <v>50</v>
      </c>
      <c r="M39" s="271" t="s">
        <v>54</v>
      </c>
      <c r="N39" s="272"/>
      <c r="O39" s="273"/>
    </row>
    <row r="40" spans="2:15" ht="24" customHeight="1" thickBot="1">
      <c r="B40" s="274"/>
      <c r="C40" s="275"/>
      <c r="D40" s="276"/>
      <c r="F40" s="274"/>
      <c r="G40" s="275"/>
      <c r="H40" s="276"/>
      <c r="I40" s="69"/>
      <c r="J40" s="274"/>
      <c r="K40" s="276"/>
      <c r="M40" s="277"/>
      <c r="N40" s="258"/>
      <c r="O40" s="278"/>
    </row>
    <row r="41" ht="24" customHeight="1"/>
    <row r="42" spans="2:15" ht="18" customHeight="1">
      <c r="B42" s="72" t="s">
        <v>55</v>
      </c>
      <c r="C42" s="73"/>
      <c r="D42" s="73"/>
      <c r="E42" s="73"/>
      <c r="F42" s="73"/>
      <c r="G42" s="73"/>
      <c r="H42" s="73"/>
      <c r="I42" s="73"/>
      <c r="J42" s="73"/>
      <c r="K42" s="73"/>
      <c r="L42" s="73"/>
      <c r="M42" s="73"/>
      <c r="N42" s="73"/>
      <c r="O42" s="74"/>
    </row>
    <row r="43" spans="2:15" ht="18" customHeight="1">
      <c r="B43" s="216">
        <f>IF(AND(N26&gt;0,N26&lt;=300),"◎",)</f>
        <v>0</v>
      </c>
      <c r="C43" s="82" t="s">
        <v>56</v>
      </c>
      <c r="D43" s="82" t="s">
        <v>60</v>
      </c>
      <c r="E43" s="82"/>
      <c r="F43" s="82" t="s">
        <v>64</v>
      </c>
      <c r="G43" s="82"/>
      <c r="H43" s="2"/>
      <c r="I43" s="2"/>
      <c r="J43" s="2"/>
      <c r="K43" s="2"/>
      <c r="L43" s="2"/>
      <c r="M43" s="2"/>
      <c r="N43" s="2"/>
      <c r="O43" s="76"/>
    </row>
    <row r="44" spans="2:15" ht="18" customHeight="1">
      <c r="B44" s="216">
        <f>IF(AND(N26&gt;300,N26&lt;=750),"◎",)</f>
        <v>0</v>
      </c>
      <c r="C44" s="82" t="s">
        <v>57</v>
      </c>
      <c r="D44" s="82" t="s">
        <v>61</v>
      </c>
      <c r="E44" s="82"/>
      <c r="F44" s="82" t="s">
        <v>65</v>
      </c>
      <c r="G44" s="82"/>
      <c r="H44" s="2"/>
      <c r="I44" s="2"/>
      <c r="J44" s="2"/>
      <c r="K44" s="2"/>
      <c r="L44" s="2"/>
      <c r="M44" s="2"/>
      <c r="N44" s="2"/>
      <c r="O44" s="76"/>
    </row>
    <row r="45" spans="2:15" ht="18" customHeight="1">
      <c r="B45" s="216">
        <f>IF(AND(N26&gt;750,N26&lt;=900),"◎",)</f>
        <v>0</v>
      </c>
      <c r="C45" s="82" t="s">
        <v>58</v>
      </c>
      <c r="D45" s="82" t="s">
        <v>62</v>
      </c>
      <c r="E45" s="82"/>
      <c r="F45" s="82" t="s">
        <v>66</v>
      </c>
      <c r="G45" s="82"/>
      <c r="H45" s="2"/>
      <c r="I45" s="2"/>
      <c r="J45" s="2"/>
      <c r="K45" s="2"/>
      <c r="L45" s="2"/>
      <c r="M45" s="2"/>
      <c r="N45" s="2"/>
      <c r="O45" s="76"/>
    </row>
    <row r="46" spans="2:15" ht="18" customHeight="1">
      <c r="B46" s="217">
        <f>IF(N26&gt;900,"◎",)</f>
        <v>0</v>
      </c>
      <c r="C46" s="83" t="s">
        <v>59</v>
      </c>
      <c r="D46" s="83" t="s">
        <v>63</v>
      </c>
      <c r="E46" s="83"/>
      <c r="F46" s="83" t="s">
        <v>67</v>
      </c>
      <c r="G46" s="83"/>
      <c r="H46" s="78"/>
      <c r="I46" s="78"/>
      <c r="J46" s="78"/>
      <c r="K46" s="78"/>
      <c r="L46" s="78"/>
      <c r="M46" s="78"/>
      <c r="N46" s="78"/>
      <c r="O46" s="79"/>
    </row>
  </sheetData>
  <sheetProtection password="CC70" sheet="1"/>
  <mergeCells count="45">
    <mergeCell ref="B40:D40"/>
    <mergeCell ref="F40:H40"/>
    <mergeCell ref="J40:K40"/>
    <mergeCell ref="M40:O40"/>
    <mergeCell ref="B38:D38"/>
    <mergeCell ref="F38:H38"/>
    <mergeCell ref="J38:K38"/>
    <mergeCell ref="M38:O38"/>
    <mergeCell ref="B39:D39"/>
    <mergeCell ref="F39:H39"/>
    <mergeCell ref="J39:K39"/>
    <mergeCell ref="M39:O39"/>
    <mergeCell ref="B33:C33"/>
    <mergeCell ref="D33:E33"/>
    <mergeCell ref="G33:I33"/>
    <mergeCell ref="L33:M33"/>
    <mergeCell ref="N33:O33"/>
    <mergeCell ref="B35:C35"/>
    <mergeCell ref="D35:E35"/>
    <mergeCell ref="G35:I35"/>
    <mergeCell ref="L35:M35"/>
    <mergeCell ref="N35:O35"/>
    <mergeCell ref="B26:C26"/>
    <mergeCell ref="D26:E26"/>
    <mergeCell ref="G26:I26"/>
    <mergeCell ref="L26:M26"/>
    <mergeCell ref="N26:O26"/>
    <mergeCell ref="B28:C28"/>
    <mergeCell ref="D28:E28"/>
    <mergeCell ref="G28:I28"/>
    <mergeCell ref="L28:M28"/>
    <mergeCell ref="N28:O28"/>
    <mergeCell ref="A15:A17"/>
    <mergeCell ref="B15:C15"/>
    <mergeCell ref="B17:C17"/>
    <mergeCell ref="A18:A21"/>
    <mergeCell ref="B18:C18"/>
    <mergeCell ref="B19:C19"/>
    <mergeCell ref="B21:C21"/>
    <mergeCell ref="I2:J2"/>
    <mergeCell ref="K2:O2"/>
    <mergeCell ref="C4:C5"/>
    <mergeCell ref="A6:A9"/>
    <mergeCell ref="A10:A14"/>
    <mergeCell ref="B14:C14"/>
  </mergeCells>
  <printOptions/>
  <pageMargins left="0.7" right="0.7" top="0.75" bottom="0.75" header="0.3" footer="0.3"/>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A2:O46"/>
  <sheetViews>
    <sheetView showGridLines="0" showZeros="0" zoomScale="120" zoomScaleNormal="120" zoomScalePageLayoutView="0" workbookViewId="0" topLeftCell="A1">
      <selection activeCell="K2" sqref="K2:O2"/>
    </sheetView>
  </sheetViews>
  <sheetFormatPr defaultColWidth="9.140625" defaultRowHeight="18" customHeight="1"/>
  <cols>
    <col min="1" max="1" width="3.28125" style="1" customWidth="1"/>
    <col min="2" max="2" width="13.140625" style="1" customWidth="1"/>
    <col min="3" max="3" width="4.140625" style="1" customWidth="1"/>
    <col min="4" max="14" width="8.28125" style="1" customWidth="1"/>
    <col min="15" max="15" width="10.57421875" style="1" customWidth="1"/>
    <col min="16" max="16384" width="9.00390625" style="1" customWidth="1"/>
  </cols>
  <sheetData>
    <row r="1" ht="8.25" customHeight="1" thickBot="1"/>
    <row r="2" spans="1:15" ht="21.75" customHeight="1" thickBot="1">
      <c r="A2" s="1" t="s">
        <v>27</v>
      </c>
      <c r="C2" s="1" t="s">
        <v>106</v>
      </c>
      <c r="I2" s="230" t="s">
        <v>28</v>
      </c>
      <c r="J2" s="231"/>
      <c r="K2" s="232"/>
      <c r="L2" s="233"/>
      <c r="M2" s="233"/>
      <c r="N2" s="233"/>
      <c r="O2" s="234"/>
    </row>
    <row r="3" spans="1:15" ht="31.5" customHeight="1" thickBot="1">
      <c r="A3" s="63" t="s">
        <v>29</v>
      </c>
      <c r="B3" s="9"/>
      <c r="C3" s="9"/>
      <c r="D3" s="9"/>
      <c r="E3" s="9"/>
      <c r="F3" s="9"/>
      <c r="G3" s="9"/>
      <c r="H3" s="9"/>
      <c r="I3" s="9"/>
      <c r="J3" s="9"/>
      <c r="K3" s="9"/>
      <c r="L3" s="9"/>
      <c r="M3" s="9"/>
      <c r="N3" s="9"/>
      <c r="O3" s="9"/>
    </row>
    <row r="4" spans="1:15" ht="18" customHeight="1">
      <c r="A4" s="11"/>
      <c r="B4" s="12"/>
      <c r="C4" s="235" t="s">
        <v>24</v>
      </c>
      <c r="D4" s="11"/>
      <c r="E4" s="12"/>
      <c r="F4" s="12"/>
      <c r="G4" s="12"/>
      <c r="H4" s="64" t="s">
        <v>39</v>
      </c>
      <c r="I4" s="199"/>
      <c r="J4" s="12" t="s">
        <v>38</v>
      </c>
      <c r="K4" s="12"/>
      <c r="L4" s="12"/>
      <c r="M4" s="12"/>
      <c r="N4" s="65"/>
      <c r="O4" s="71" t="s">
        <v>11</v>
      </c>
    </row>
    <row r="5" spans="1:15" ht="18" customHeight="1" thickBot="1">
      <c r="A5" s="16"/>
      <c r="B5" s="17"/>
      <c r="C5" s="236"/>
      <c r="D5" s="66" t="s">
        <v>0</v>
      </c>
      <c r="E5" s="67" t="s">
        <v>1</v>
      </c>
      <c r="F5" s="67" t="s">
        <v>2</v>
      </c>
      <c r="G5" s="67" t="s">
        <v>3</v>
      </c>
      <c r="H5" s="67" t="s">
        <v>4</v>
      </c>
      <c r="I5" s="67" t="s">
        <v>5</v>
      </c>
      <c r="J5" s="67" t="s">
        <v>6</v>
      </c>
      <c r="K5" s="67" t="s">
        <v>7</v>
      </c>
      <c r="L5" s="67" t="s">
        <v>8</v>
      </c>
      <c r="M5" s="67" t="s">
        <v>9</v>
      </c>
      <c r="N5" s="68" t="s">
        <v>10</v>
      </c>
      <c r="O5" s="29"/>
    </row>
    <row r="6" spans="1:15" ht="29.25" customHeight="1">
      <c r="A6" s="237" t="s">
        <v>14</v>
      </c>
      <c r="B6" s="10" t="s">
        <v>25</v>
      </c>
      <c r="C6" s="21"/>
      <c r="D6" s="200"/>
      <c r="E6" s="201"/>
      <c r="F6" s="201"/>
      <c r="G6" s="201"/>
      <c r="H6" s="201"/>
      <c r="I6" s="201"/>
      <c r="J6" s="201"/>
      <c r="K6" s="201"/>
      <c r="L6" s="201"/>
      <c r="M6" s="201"/>
      <c r="N6" s="202"/>
      <c r="O6" s="30"/>
    </row>
    <row r="7" spans="1:15" ht="29.25" customHeight="1">
      <c r="A7" s="237"/>
      <c r="B7" s="3" t="s">
        <v>12</v>
      </c>
      <c r="C7" s="22"/>
      <c r="D7" s="203"/>
      <c r="E7" s="204"/>
      <c r="F7" s="204"/>
      <c r="G7" s="204"/>
      <c r="H7" s="204"/>
      <c r="I7" s="204"/>
      <c r="J7" s="204"/>
      <c r="K7" s="204"/>
      <c r="L7" s="204"/>
      <c r="M7" s="204"/>
      <c r="N7" s="205"/>
      <c r="O7" s="31"/>
    </row>
    <row r="8" spans="1:15" ht="29.25" customHeight="1">
      <c r="A8" s="237"/>
      <c r="B8" s="5" t="s">
        <v>13</v>
      </c>
      <c r="C8" s="23"/>
      <c r="D8" s="206"/>
      <c r="E8" s="207"/>
      <c r="F8" s="207"/>
      <c r="G8" s="207"/>
      <c r="H8" s="207"/>
      <c r="I8" s="207"/>
      <c r="J8" s="207"/>
      <c r="K8" s="207"/>
      <c r="L8" s="207"/>
      <c r="M8" s="207"/>
      <c r="N8" s="208"/>
      <c r="O8" s="32"/>
    </row>
    <row r="9" spans="1:15" ht="29.25" customHeight="1" thickBot="1">
      <c r="A9" s="238"/>
      <c r="B9" s="13" t="s">
        <v>11</v>
      </c>
      <c r="C9" s="24"/>
      <c r="D9" s="41">
        <f>SUM(D6:D8)</f>
        <v>0</v>
      </c>
      <c r="E9" s="14">
        <f aca="true" t="shared" si="0" ref="E9:N9">SUM(E6:E8)</f>
        <v>0</v>
      </c>
      <c r="F9" s="14">
        <f t="shared" si="0"/>
        <v>0</v>
      </c>
      <c r="G9" s="14">
        <f t="shared" si="0"/>
        <v>0</v>
      </c>
      <c r="H9" s="14">
        <f t="shared" si="0"/>
        <v>0</v>
      </c>
      <c r="I9" s="14">
        <f t="shared" si="0"/>
        <v>0</v>
      </c>
      <c r="J9" s="14">
        <f t="shared" si="0"/>
        <v>0</v>
      </c>
      <c r="K9" s="14">
        <f t="shared" si="0"/>
        <v>0</v>
      </c>
      <c r="L9" s="14">
        <f t="shared" si="0"/>
        <v>0</v>
      </c>
      <c r="M9" s="14">
        <f t="shared" si="0"/>
        <v>0</v>
      </c>
      <c r="N9" s="42">
        <f t="shared" si="0"/>
        <v>0</v>
      </c>
      <c r="O9" s="33"/>
    </row>
    <row r="10" spans="1:15" ht="29.25" customHeight="1">
      <c r="A10" s="239" t="s">
        <v>15</v>
      </c>
      <c r="B10" s="18" t="s">
        <v>25</v>
      </c>
      <c r="C10" s="25" t="s">
        <v>16</v>
      </c>
      <c r="D10" s="43">
        <f>D6/2</f>
        <v>0</v>
      </c>
      <c r="E10" s="19">
        <f aca="true" t="shared" si="1" ref="E10:N10">E6/2</f>
        <v>0</v>
      </c>
      <c r="F10" s="19">
        <f t="shared" si="1"/>
        <v>0</v>
      </c>
      <c r="G10" s="19">
        <f t="shared" si="1"/>
        <v>0</v>
      </c>
      <c r="H10" s="19">
        <f t="shared" si="1"/>
        <v>0</v>
      </c>
      <c r="I10" s="19">
        <f t="shared" si="1"/>
        <v>0</v>
      </c>
      <c r="J10" s="19">
        <f t="shared" si="1"/>
        <v>0</v>
      </c>
      <c r="K10" s="19">
        <f t="shared" si="1"/>
        <v>0</v>
      </c>
      <c r="L10" s="19">
        <f t="shared" si="1"/>
        <v>0</v>
      </c>
      <c r="M10" s="19">
        <f t="shared" si="1"/>
        <v>0</v>
      </c>
      <c r="N10" s="44">
        <f t="shared" si="1"/>
        <v>0</v>
      </c>
      <c r="O10" s="34"/>
    </row>
    <row r="11" spans="1:15" ht="29.25" customHeight="1">
      <c r="A11" s="237"/>
      <c r="B11" s="3" t="s">
        <v>12</v>
      </c>
      <c r="C11" s="26" t="s">
        <v>17</v>
      </c>
      <c r="D11" s="45">
        <f>D7*3/4</f>
        <v>0</v>
      </c>
      <c r="E11" s="4">
        <f aca="true" t="shared" si="2" ref="E11:N11">E7*3/4</f>
        <v>0</v>
      </c>
      <c r="F11" s="4">
        <f t="shared" si="2"/>
        <v>0</v>
      </c>
      <c r="G11" s="4">
        <f t="shared" si="2"/>
        <v>0</v>
      </c>
      <c r="H11" s="4">
        <f t="shared" si="2"/>
        <v>0</v>
      </c>
      <c r="I11" s="4">
        <f t="shared" si="2"/>
        <v>0</v>
      </c>
      <c r="J11" s="4">
        <f t="shared" si="2"/>
        <v>0</v>
      </c>
      <c r="K11" s="4">
        <f t="shared" si="2"/>
        <v>0</v>
      </c>
      <c r="L11" s="4">
        <f t="shared" si="2"/>
        <v>0</v>
      </c>
      <c r="M11" s="4">
        <f t="shared" si="2"/>
        <v>0</v>
      </c>
      <c r="N11" s="46">
        <f t="shared" si="2"/>
        <v>0</v>
      </c>
      <c r="O11" s="31"/>
    </row>
    <row r="12" spans="1:15" ht="29.25" customHeight="1">
      <c r="A12" s="237"/>
      <c r="B12" s="5" t="s">
        <v>13</v>
      </c>
      <c r="C12" s="27">
        <v>1</v>
      </c>
      <c r="D12" s="47">
        <f>D8</f>
        <v>0</v>
      </c>
      <c r="E12" s="6">
        <f aca="true" t="shared" si="3" ref="E12:N12">E8</f>
        <v>0</v>
      </c>
      <c r="F12" s="6">
        <f t="shared" si="3"/>
        <v>0</v>
      </c>
      <c r="G12" s="6">
        <f t="shared" si="3"/>
        <v>0</v>
      </c>
      <c r="H12" s="6">
        <f t="shared" si="3"/>
        <v>0</v>
      </c>
      <c r="I12" s="6">
        <f t="shared" si="3"/>
        <v>0</v>
      </c>
      <c r="J12" s="6">
        <f t="shared" si="3"/>
        <v>0</v>
      </c>
      <c r="K12" s="6">
        <f t="shared" si="3"/>
        <v>0</v>
      </c>
      <c r="L12" s="6">
        <f t="shared" si="3"/>
        <v>0</v>
      </c>
      <c r="M12" s="6">
        <f t="shared" si="3"/>
        <v>0</v>
      </c>
      <c r="N12" s="48">
        <f t="shared" si="3"/>
        <v>0</v>
      </c>
      <c r="O12" s="32"/>
    </row>
    <row r="13" spans="1:15" ht="13.5">
      <c r="A13" s="237"/>
      <c r="B13" s="88"/>
      <c r="C13" s="54"/>
      <c r="D13" s="55"/>
      <c r="E13" s="56"/>
      <c r="F13" s="56"/>
      <c r="G13" s="56"/>
      <c r="H13" s="56"/>
      <c r="I13" s="56"/>
      <c r="J13" s="56"/>
      <c r="K13" s="56"/>
      <c r="L13" s="56"/>
      <c r="M13" s="56"/>
      <c r="N13" s="57"/>
      <c r="O13" s="58" t="s">
        <v>31</v>
      </c>
    </row>
    <row r="14" spans="1:15" ht="29.25" customHeight="1" thickBot="1">
      <c r="A14" s="238"/>
      <c r="B14" s="240" t="s">
        <v>21</v>
      </c>
      <c r="C14" s="241"/>
      <c r="D14" s="59">
        <f aca="true" t="shared" si="4" ref="D14:N14">SUM(D10:D12)</f>
        <v>0</v>
      </c>
      <c r="E14" s="60">
        <f t="shared" si="4"/>
        <v>0</v>
      </c>
      <c r="F14" s="60">
        <f t="shared" si="4"/>
        <v>0</v>
      </c>
      <c r="G14" s="60">
        <f t="shared" si="4"/>
        <v>0</v>
      </c>
      <c r="H14" s="60">
        <f t="shared" si="4"/>
        <v>0</v>
      </c>
      <c r="I14" s="60">
        <f t="shared" si="4"/>
        <v>0</v>
      </c>
      <c r="J14" s="60">
        <f t="shared" si="4"/>
        <v>0</v>
      </c>
      <c r="K14" s="60">
        <f t="shared" si="4"/>
        <v>0</v>
      </c>
      <c r="L14" s="60">
        <f t="shared" si="4"/>
        <v>0</v>
      </c>
      <c r="M14" s="60">
        <f t="shared" si="4"/>
        <v>0</v>
      </c>
      <c r="N14" s="61">
        <f t="shared" si="4"/>
        <v>0</v>
      </c>
      <c r="O14" s="29">
        <f>SUM(D14:N14)</f>
        <v>0</v>
      </c>
    </row>
    <row r="15" spans="1:15" ht="29.25" customHeight="1">
      <c r="A15" s="246" t="s">
        <v>18</v>
      </c>
      <c r="B15" s="249" t="s">
        <v>19</v>
      </c>
      <c r="C15" s="250"/>
      <c r="D15" s="89"/>
      <c r="E15" s="90"/>
      <c r="F15" s="90"/>
      <c r="G15" s="90"/>
      <c r="H15" s="90"/>
      <c r="I15" s="90"/>
      <c r="J15" s="90"/>
      <c r="K15" s="90"/>
      <c r="L15" s="90"/>
      <c r="M15" s="90"/>
      <c r="N15" s="91"/>
      <c r="O15" s="92"/>
    </row>
    <row r="16" spans="1:15" ht="13.5">
      <c r="A16" s="247"/>
      <c r="B16" s="93"/>
      <c r="C16" s="94"/>
      <c r="D16" s="95"/>
      <c r="E16" s="96"/>
      <c r="F16" s="96"/>
      <c r="G16" s="96"/>
      <c r="H16" s="96"/>
      <c r="I16" s="96"/>
      <c r="J16" s="96"/>
      <c r="K16" s="96"/>
      <c r="L16" s="96"/>
      <c r="M16" s="96"/>
      <c r="N16" s="97"/>
      <c r="O16" s="98" t="s">
        <v>32</v>
      </c>
    </row>
    <row r="17" spans="1:15" ht="29.25" customHeight="1" thickBot="1">
      <c r="A17" s="248"/>
      <c r="B17" s="251" t="s">
        <v>20</v>
      </c>
      <c r="C17" s="252"/>
      <c r="D17" s="99"/>
      <c r="E17" s="100"/>
      <c r="F17" s="100"/>
      <c r="G17" s="100"/>
      <c r="H17" s="100"/>
      <c r="I17" s="100"/>
      <c r="J17" s="100"/>
      <c r="K17" s="100"/>
      <c r="L17" s="100"/>
      <c r="M17" s="100"/>
      <c r="N17" s="101"/>
      <c r="O17" s="102"/>
    </row>
    <row r="18" spans="1:15" ht="29.25" customHeight="1">
      <c r="A18" s="239" t="s">
        <v>26</v>
      </c>
      <c r="B18" s="287" t="s">
        <v>22</v>
      </c>
      <c r="C18" s="288"/>
      <c r="D18" s="210" t="s">
        <v>112</v>
      </c>
      <c r="E18" s="211" t="s">
        <v>112</v>
      </c>
      <c r="F18" s="211"/>
      <c r="G18" s="211"/>
      <c r="H18" s="211"/>
      <c r="I18" s="211"/>
      <c r="J18" s="211"/>
      <c r="K18" s="211"/>
      <c r="L18" s="211"/>
      <c r="M18" s="211"/>
      <c r="N18" s="212"/>
      <c r="O18" s="51"/>
    </row>
    <row r="19" spans="1:15" ht="29.25" customHeight="1">
      <c r="A19" s="237"/>
      <c r="B19" s="289" t="s">
        <v>74</v>
      </c>
      <c r="C19" s="290"/>
      <c r="D19" s="188">
        <f>IF(D18="○",IF(D17&gt;0,ROUND(D17*6/7,2),ROUND(D14*6/7,2)),)</f>
        <v>0</v>
      </c>
      <c r="E19" s="187">
        <f aca="true" t="shared" si="5" ref="E19:N19">IF(E18="○",IF(E17&gt;0,ROUND(E17*6/7,2),ROUND(E14*6/7,2)),)</f>
        <v>0</v>
      </c>
      <c r="F19" s="187">
        <f t="shared" si="5"/>
        <v>0</v>
      </c>
      <c r="G19" s="187">
        <f t="shared" si="5"/>
        <v>0</v>
      </c>
      <c r="H19" s="187">
        <f t="shared" si="5"/>
        <v>0</v>
      </c>
      <c r="I19" s="187">
        <f t="shared" si="5"/>
        <v>0</v>
      </c>
      <c r="J19" s="187">
        <f t="shared" si="5"/>
        <v>0</v>
      </c>
      <c r="K19" s="187">
        <f t="shared" si="5"/>
        <v>0</v>
      </c>
      <c r="L19" s="187">
        <f t="shared" si="5"/>
        <v>0</v>
      </c>
      <c r="M19" s="187">
        <f t="shared" si="5"/>
        <v>0</v>
      </c>
      <c r="N19" s="189">
        <f t="shared" si="5"/>
        <v>0</v>
      </c>
      <c r="O19" s="194"/>
    </row>
    <row r="20" spans="1:15" ht="13.5">
      <c r="A20" s="237"/>
      <c r="B20" s="88"/>
      <c r="C20" s="54"/>
      <c r="D20" s="195"/>
      <c r="E20" s="196"/>
      <c r="F20" s="196"/>
      <c r="G20" s="196"/>
      <c r="H20" s="196"/>
      <c r="I20" s="196"/>
      <c r="J20" s="196"/>
      <c r="K20" s="196"/>
      <c r="L20" s="196"/>
      <c r="M20" s="196"/>
      <c r="N20" s="197"/>
      <c r="O20" s="198" t="s">
        <v>33</v>
      </c>
    </row>
    <row r="21" spans="1:15" ht="29.25" customHeight="1" thickBot="1">
      <c r="A21" s="238"/>
      <c r="B21" s="240" t="s">
        <v>23</v>
      </c>
      <c r="C21" s="241"/>
      <c r="D21" s="190">
        <f>IF(D19&gt;0,D19,D14)</f>
        <v>0</v>
      </c>
      <c r="E21" s="191">
        <f aca="true" t="shared" si="6" ref="E21:N21">IF(E19&gt;0,E19,E14)</f>
        <v>0</v>
      </c>
      <c r="F21" s="191">
        <f t="shared" si="6"/>
        <v>0</v>
      </c>
      <c r="G21" s="191">
        <f t="shared" si="6"/>
        <v>0</v>
      </c>
      <c r="H21" s="191">
        <f t="shared" si="6"/>
        <v>0</v>
      </c>
      <c r="I21" s="191">
        <f t="shared" si="6"/>
        <v>0</v>
      </c>
      <c r="J21" s="191">
        <f t="shared" si="6"/>
        <v>0</v>
      </c>
      <c r="K21" s="191">
        <f t="shared" si="6"/>
        <v>0</v>
      </c>
      <c r="L21" s="191">
        <f t="shared" si="6"/>
        <v>0</v>
      </c>
      <c r="M21" s="191">
        <f t="shared" si="6"/>
        <v>0</v>
      </c>
      <c r="N21" s="192">
        <f t="shared" si="6"/>
        <v>0</v>
      </c>
      <c r="O21" s="193">
        <f>SUM(D21:N21)</f>
        <v>0</v>
      </c>
    </row>
    <row r="22" ht="24" customHeight="1">
      <c r="B22" s="87" t="s">
        <v>40</v>
      </c>
    </row>
    <row r="23" ht="24" customHeight="1">
      <c r="B23" s="80"/>
    </row>
    <row r="24" ht="24" customHeight="1">
      <c r="A24" s="1" t="s">
        <v>41</v>
      </c>
    </row>
    <row r="25" ht="24" customHeight="1" thickBot="1">
      <c r="A25" s="154" t="s">
        <v>42</v>
      </c>
    </row>
    <row r="26" spans="2:15" ht="24" customHeight="1" thickBot="1">
      <c r="B26" s="242" t="s">
        <v>36</v>
      </c>
      <c r="C26" s="243"/>
      <c r="D26" s="266"/>
      <c r="E26" s="267"/>
      <c r="F26" s="62" t="s">
        <v>34</v>
      </c>
      <c r="G26" s="242" t="s">
        <v>70</v>
      </c>
      <c r="H26" s="268"/>
      <c r="I26" s="243"/>
      <c r="J26" s="110"/>
      <c r="K26" s="62" t="s">
        <v>35</v>
      </c>
      <c r="L26" s="242" t="s">
        <v>37</v>
      </c>
      <c r="M26" s="243"/>
      <c r="N26" s="244"/>
      <c r="O26" s="245"/>
    </row>
    <row r="27" ht="24" customHeight="1" thickBot="1">
      <c r="A27" s="80" t="s">
        <v>43</v>
      </c>
    </row>
    <row r="28" spans="2:15" ht="24" customHeight="1" thickBot="1">
      <c r="B28" s="230" t="s">
        <v>68</v>
      </c>
      <c r="C28" s="231"/>
      <c r="D28" s="259">
        <f>O21</f>
        <v>0</v>
      </c>
      <c r="E28" s="260"/>
      <c r="F28" s="62" t="s">
        <v>34</v>
      </c>
      <c r="G28" s="230" t="s">
        <v>70</v>
      </c>
      <c r="H28" s="261"/>
      <c r="I28" s="231"/>
      <c r="J28" s="209"/>
      <c r="K28" s="62" t="s">
        <v>35</v>
      </c>
      <c r="L28" s="285" t="s">
        <v>37</v>
      </c>
      <c r="M28" s="286"/>
      <c r="N28" s="264">
        <f>IF(D28&gt;0,D28/J28,)</f>
        <v>0</v>
      </c>
      <c r="O28" s="265"/>
    </row>
    <row r="29" ht="24" customHeight="1">
      <c r="B29" s="80"/>
    </row>
    <row r="30" ht="24" customHeight="1">
      <c r="A30" s="1" t="s">
        <v>44</v>
      </c>
    </row>
    <row r="31" ht="21" customHeight="1">
      <c r="A31" s="80" t="s">
        <v>46</v>
      </c>
    </row>
    <row r="32" ht="21" customHeight="1" thickBot="1">
      <c r="A32" s="80" t="s">
        <v>45</v>
      </c>
    </row>
    <row r="33" spans="2:15" ht="24" customHeight="1" thickBot="1">
      <c r="B33" s="242" t="s">
        <v>69</v>
      </c>
      <c r="C33" s="243"/>
      <c r="D33" s="266"/>
      <c r="E33" s="267"/>
      <c r="F33" s="62" t="s">
        <v>34</v>
      </c>
      <c r="G33" s="242" t="s">
        <v>70</v>
      </c>
      <c r="H33" s="268"/>
      <c r="I33" s="243"/>
      <c r="J33" s="110"/>
      <c r="K33" s="62" t="s">
        <v>35</v>
      </c>
      <c r="L33" s="242" t="s">
        <v>37</v>
      </c>
      <c r="M33" s="243"/>
      <c r="N33" s="244"/>
      <c r="O33" s="245"/>
    </row>
    <row r="34" ht="24" customHeight="1" thickBot="1">
      <c r="A34" s="80" t="s">
        <v>43</v>
      </c>
    </row>
    <row r="35" spans="2:15" ht="24" customHeight="1" thickBot="1">
      <c r="B35" s="242" t="s">
        <v>68</v>
      </c>
      <c r="C35" s="243"/>
      <c r="D35" s="266"/>
      <c r="E35" s="267"/>
      <c r="F35" s="62" t="s">
        <v>34</v>
      </c>
      <c r="G35" s="242" t="s">
        <v>70</v>
      </c>
      <c r="H35" s="268"/>
      <c r="I35" s="243"/>
      <c r="J35" s="110"/>
      <c r="K35" s="62" t="s">
        <v>35</v>
      </c>
      <c r="L35" s="242" t="s">
        <v>37</v>
      </c>
      <c r="M35" s="243"/>
      <c r="N35" s="244"/>
      <c r="O35" s="245"/>
    </row>
    <row r="36" ht="24" customHeight="1">
      <c r="B36" s="80"/>
    </row>
    <row r="37" ht="24" customHeight="1" thickBot="1">
      <c r="A37" s="1" t="s">
        <v>47</v>
      </c>
    </row>
    <row r="38" spans="2:15" ht="18" customHeight="1">
      <c r="B38" s="279" t="s">
        <v>52</v>
      </c>
      <c r="C38" s="280"/>
      <c r="D38" s="281"/>
      <c r="F38" s="279" t="s">
        <v>49</v>
      </c>
      <c r="G38" s="280"/>
      <c r="H38" s="281"/>
      <c r="I38" s="69"/>
      <c r="J38" s="279" t="s">
        <v>72</v>
      </c>
      <c r="K38" s="281"/>
      <c r="M38" s="282" t="s">
        <v>53</v>
      </c>
      <c r="N38" s="283"/>
      <c r="O38" s="284"/>
    </row>
    <row r="39" spans="2:15" ht="18" customHeight="1">
      <c r="B39" s="269" t="s">
        <v>71</v>
      </c>
      <c r="C39" s="272"/>
      <c r="D39" s="270"/>
      <c r="E39" s="62" t="s">
        <v>48</v>
      </c>
      <c r="F39" s="269" t="s">
        <v>51</v>
      </c>
      <c r="G39" s="272"/>
      <c r="H39" s="270"/>
      <c r="I39" s="70" t="s">
        <v>35</v>
      </c>
      <c r="J39" s="269" t="s">
        <v>73</v>
      </c>
      <c r="K39" s="270"/>
      <c r="L39" s="62" t="s">
        <v>50</v>
      </c>
      <c r="M39" s="271" t="s">
        <v>54</v>
      </c>
      <c r="N39" s="272"/>
      <c r="O39" s="273"/>
    </row>
    <row r="40" spans="2:15" ht="24" customHeight="1" thickBot="1">
      <c r="B40" s="274"/>
      <c r="C40" s="275"/>
      <c r="D40" s="276"/>
      <c r="F40" s="274"/>
      <c r="G40" s="275"/>
      <c r="H40" s="276"/>
      <c r="I40" s="69"/>
      <c r="J40" s="274"/>
      <c r="K40" s="276"/>
      <c r="M40" s="277"/>
      <c r="N40" s="258"/>
      <c r="O40" s="278"/>
    </row>
    <row r="41" ht="24" customHeight="1"/>
    <row r="42" spans="2:15" ht="18" customHeight="1">
      <c r="B42" s="72" t="s">
        <v>55</v>
      </c>
      <c r="C42" s="73"/>
      <c r="D42" s="73"/>
      <c r="E42" s="73"/>
      <c r="F42" s="73"/>
      <c r="G42" s="73"/>
      <c r="H42" s="73"/>
      <c r="I42" s="73"/>
      <c r="J42" s="73"/>
      <c r="K42" s="73"/>
      <c r="L42" s="73"/>
      <c r="M42" s="73"/>
      <c r="N42" s="73"/>
      <c r="O42" s="74"/>
    </row>
    <row r="43" spans="2:15" ht="18" customHeight="1">
      <c r="B43" s="216">
        <f>IF(AND(N28&gt;0,N28&lt;=300),"◎",)</f>
        <v>0</v>
      </c>
      <c r="C43" s="82" t="s">
        <v>56</v>
      </c>
      <c r="D43" s="82" t="s">
        <v>60</v>
      </c>
      <c r="E43" s="82"/>
      <c r="F43" s="82" t="s">
        <v>64</v>
      </c>
      <c r="G43" s="82"/>
      <c r="H43" s="2"/>
      <c r="I43" s="2"/>
      <c r="J43" s="2"/>
      <c r="K43" s="2"/>
      <c r="L43" s="2"/>
      <c r="M43" s="2"/>
      <c r="N43" s="2"/>
      <c r="O43" s="76"/>
    </row>
    <row r="44" spans="2:15" ht="18" customHeight="1">
      <c r="B44" s="216">
        <f>IF(AND(N28&gt;300,N28&lt;=750),"◎",)</f>
        <v>0</v>
      </c>
      <c r="C44" s="82" t="s">
        <v>57</v>
      </c>
      <c r="D44" s="82" t="s">
        <v>61</v>
      </c>
      <c r="E44" s="82"/>
      <c r="F44" s="82" t="s">
        <v>65</v>
      </c>
      <c r="G44" s="82"/>
      <c r="H44" s="2"/>
      <c r="I44" s="2"/>
      <c r="J44" s="2"/>
      <c r="K44" s="2"/>
      <c r="L44" s="2"/>
      <c r="M44" s="2"/>
      <c r="N44" s="2"/>
      <c r="O44" s="76"/>
    </row>
    <row r="45" spans="2:15" ht="18" customHeight="1">
      <c r="B45" s="216">
        <f>IF(AND(N28&gt;750,N28&lt;=900),"◎",)</f>
        <v>0</v>
      </c>
      <c r="C45" s="82" t="s">
        <v>58</v>
      </c>
      <c r="D45" s="82" t="s">
        <v>62</v>
      </c>
      <c r="E45" s="82"/>
      <c r="F45" s="82" t="s">
        <v>66</v>
      </c>
      <c r="G45" s="82"/>
      <c r="H45" s="2"/>
      <c r="I45" s="2"/>
      <c r="J45" s="2"/>
      <c r="K45" s="2"/>
      <c r="L45" s="2"/>
      <c r="M45" s="2"/>
      <c r="N45" s="2"/>
      <c r="O45" s="76"/>
    </row>
    <row r="46" spans="2:15" ht="18" customHeight="1">
      <c r="B46" s="217">
        <f>IF(N28&gt;900,"◎",)</f>
        <v>0</v>
      </c>
      <c r="C46" s="83" t="s">
        <v>59</v>
      </c>
      <c r="D46" s="83" t="s">
        <v>63</v>
      </c>
      <c r="E46" s="83"/>
      <c r="F46" s="83" t="s">
        <v>67</v>
      </c>
      <c r="G46" s="83"/>
      <c r="H46" s="78"/>
      <c r="I46" s="78"/>
      <c r="J46" s="78"/>
      <c r="K46" s="78"/>
      <c r="L46" s="78"/>
      <c r="M46" s="78"/>
      <c r="N46" s="78"/>
      <c r="O46" s="79"/>
    </row>
  </sheetData>
  <sheetProtection password="CC70" sheet="1"/>
  <mergeCells count="45">
    <mergeCell ref="B40:D40"/>
    <mergeCell ref="F40:H40"/>
    <mergeCell ref="J40:K40"/>
    <mergeCell ref="M40:O40"/>
    <mergeCell ref="B38:D38"/>
    <mergeCell ref="F38:H38"/>
    <mergeCell ref="J38:K38"/>
    <mergeCell ref="M38:O38"/>
    <mergeCell ref="B39:D39"/>
    <mergeCell ref="F39:H39"/>
    <mergeCell ref="J39:K39"/>
    <mergeCell ref="M39:O39"/>
    <mergeCell ref="B33:C33"/>
    <mergeCell ref="D33:E33"/>
    <mergeCell ref="G33:I33"/>
    <mergeCell ref="L33:M33"/>
    <mergeCell ref="N33:O33"/>
    <mergeCell ref="B35:C35"/>
    <mergeCell ref="D35:E35"/>
    <mergeCell ref="G35:I35"/>
    <mergeCell ref="L35:M35"/>
    <mergeCell ref="N35:O35"/>
    <mergeCell ref="B26:C26"/>
    <mergeCell ref="D26:E26"/>
    <mergeCell ref="G26:I26"/>
    <mergeCell ref="L26:M26"/>
    <mergeCell ref="N26:O26"/>
    <mergeCell ref="B28:C28"/>
    <mergeCell ref="D28:E28"/>
    <mergeCell ref="G28:I28"/>
    <mergeCell ref="L28:M28"/>
    <mergeCell ref="N28:O28"/>
    <mergeCell ref="A15:A17"/>
    <mergeCell ref="B15:C15"/>
    <mergeCell ref="B17:C17"/>
    <mergeCell ref="A18:A21"/>
    <mergeCell ref="B18:C18"/>
    <mergeCell ref="B19:C19"/>
    <mergeCell ref="B21:C21"/>
    <mergeCell ref="I2:J2"/>
    <mergeCell ref="K2:O2"/>
    <mergeCell ref="C4:C5"/>
    <mergeCell ref="A6:A9"/>
    <mergeCell ref="A10:A14"/>
    <mergeCell ref="B14:C14"/>
  </mergeCells>
  <dataValidations count="1">
    <dataValidation type="list" showInputMessage="1" showErrorMessage="1" sqref="D18:N18">
      <formula1>"○,　"</formula1>
    </dataValidation>
  </dataValidations>
  <printOptions/>
  <pageMargins left="0.7" right="0.7" top="0.75" bottom="0.75" header="0.3" footer="0.3"/>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2:O46"/>
  <sheetViews>
    <sheetView showGridLines="0" showZeros="0" zoomScale="120" zoomScaleNormal="120" zoomScalePageLayoutView="0" workbookViewId="0" topLeftCell="A1">
      <selection activeCell="K2" sqref="K2:O2"/>
    </sheetView>
  </sheetViews>
  <sheetFormatPr defaultColWidth="9.140625" defaultRowHeight="18" customHeight="1"/>
  <cols>
    <col min="1" max="1" width="3.28125" style="1" customWidth="1"/>
    <col min="2" max="2" width="13.140625" style="1" customWidth="1"/>
    <col min="3" max="3" width="4.140625" style="1" customWidth="1"/>
    <col min="4" max="14" width="8.28125" style="1" customWidth="1"/>
    <col min="15" max="15" width="10.57421875" style="1" customWidth="1"/>
    <col min="16" max="16384" width="9.00390625" style="1" customWidth="1"/>
  </cols>
  <sheetData>
    <row r="1" ht="8.25" customHeight="1" thickBot="1"/>
    <row r="2" spans="1:15" ht="21.75" customHeight="1" thickBot="1">
      <c r="A2" s="1" t="s">
        <v>27</v>
      </c>
      <c r="C2" s="1" t="s">
        <v>107</v>
      </c>
      <c r="I2" s="230" t="s">
        <v>28</v>
      </c>
      <c r="J2" s="231"/>
      <c r="K2" s="232"/>
      <c r="L2" s="233"/>
      <c r="M2" s="233"/>
      <c r="N2" s="233"/>
      <c r="O2" s="234"/>
    </row>
    <row r="3" spans="1:15" ht="31.5" customHeight="1" thickBot="1">
      <c r="A3" s="63" t="s">
        <v>29</v>
      </c>
      <c r="B3" s="9"/>
      <c r="C3" s="9"/>
      <c r="D3" s="9"/>
      <c r="E3" s="9"/>
      <c r="F3" s="9"/>
      <c r="G3" s="9"/>
      <c r="H3" s="9"/>
      <c r="I3" s="9"/>
      <c r="J3" s="9"/>
      <c r="K3" s="9"/>
      <c r="L3" s="9"/>
      <c r="M3" s="9"/>
      <c r="N3" s="9"/>
      <c r="O3" s="9"/>
    </row>
    <row r="4" spans="1:15" ht="18" customHeight="1">
      <c r="A4" s="11"/>
      <c r="B4" s="12"/>
      <c r="C4" s="235" t="s">
        <v>24</v>
      </c>
      <c r="D4" s="11"/>
      <c r="E4" s="12"/>
      <c r="F4" s="12"/>
      <c r="G4" s="12"/>
      <c r="H4" s="64" t="s">
        <v>39</v>
      </c>
      <c r="I4" s="199"/>
      <c r="J4" s="12" t="s">
        <v>38</v>
      </c>
      <c r="K4" s="12"/>
      <c r="L4" s="12"/>
      <c r="M4" s="12"/>
      <c r="N4" s="65"/>
      <c r="O4" s="71" t="s">
        <v>11</v>
      </c>
    </row>
    <row r="5" spans="1:15" ht="18" customHeight="1" thickBot="1">
      <c r="A5" s="16"/>
      <c r="B5" s="17"/>
      <c r="C5" s="236"/>
      <c r="D5" s="66" t="s">
        <v>0</v>
      </c>
      <c r="E5" s="67" t="s">
        <v>1</v>
      </c>
      <c r="F5" s="67" t="s">
        <v>2</v>
      </c>
      <c r="G5" s="67" t="s">
        <v>3</v>
      </c>
      <c r="H5" s="67" t="s">
        <v>4</v>
      </c>
      <c r="I5" s="67" t="s">
        <v>5</v>
      </c>
      <c r="J5" s="67" t="s">
        <v>6</v>
      </c>
      <c r="K5" s="67" t="s">
        <v>7</v>
      </c>
      <c r="L5" s="67" t="s">
        <v>8</v>
      </c>
      <c r="M5" s="67" t="s">
        <v>9</v>
      </c>
      <c r="N5" s="68" t="s">
        <v>10</v>
      </c>
      <c r="O5" s="29"/>
    </row>
    <row r="6" spans="1:15" ht="29.25" customHeight="1">
      <c r="A6" s="237" t="s">
        <v>14</v>
      </c>
      <c r="B6" s="10" t="s">
        <v>25</v>
      </c>
      <c r="C6" s="21"/>
      <c r="D6" s="200"/>
      <c r="E6" s="201"/>
      <c r="F6" s="201"/>
      <c r="G6" s="201"/>
      <c r="H6" s="201"/>
      <c r="I6" s="201"/>
      <c r="J6" s="201"/>
      <c r="K6" s="201"/>
      <c r="L6" s="201"/>
      <c r="M6" s="201"/>
      <c r="N6" s="202"/>
      <c r="O6" s="30"/>
    </row>
    <row r="7" spans="1:15" ht="29.25" customHeight="1">
      <c r="A7" s="237"/>
      <c r="B7" s="3" t="s">
        <v>12</v>
      </c>
      <c r="C7" s="22"/>
      <c r="D7" s="203"/>
      <c r="E7" s="204"/>
      <c r="F7" s="204"/>
      <c r="G7" s="204"/>
      <c r="H7" s="204"/>
      <c r="I7" s="204"/>
      <c r="J7" s="204"/>
      <c r="K7" s="204"/>
      <c r="L7" s="204"/>
      <c r="M7" s="204"/>
      <c r="N7" s="205"/>
      <c r="O7" s="31"/>
    </row>
    <row r="8" spans="1:15" ht="29.25" customHeight="1">
      <c r="A8" s="237"/>
      <c r="B8" s="5" t="s">
        <v>13</v>
      </c>
      <c r="C8" s="23"/>
      <c r="D8" s="206"/>
      <c r="E8" s="207"/>
      <c r="F8" s="207"/>
      <c r="G8" s="207"/>
      <c r="H8" s="207"/>
      <c r="I8" s="207"/>
      <c r="J8" s="207"/>
      <c r="K8" s="207"/>
      <c r="L8" s="207"/>
      <c r="M8" s="207"/>
      <c r="N8" s="208"/>
      <c r="O8" s="32"/>
    </row>
    <row r="9" spans="1:15" ht="29.25" customHeight="1" thickBot="1">
      <c r="A9" s="238"/>
      <c r="B9" s="13" t="s">
        <v>11</v>
      </c>
      <c r="C9" s="24"/>
      <c r="D9" s="41">
        <f>SUM(D6:D8)</f>
        <v>0</v>
      </c>
      <c r="E9" s="14">
        <f aca="true" t="shared" si="0" ref="E9:N9">SUM(E6:E8)</f>
        <v>0</v>
      </c>
      <c r="F9" s="14">
        <f t="shared" si="0"/>
        <v>0</v>
      </c>
      <c r="G9" s="14">
        <f t="shared" si="0"/>
        <v>0</v>
      </c>
      <c r="H9" s="14">
        <f t="shared" si="0"/>
        <v>0</v>
      </c>
      <c r="I9" s="14">
        <f t="shared" si="0"/>
        <v>0</v>
      </c>
      <c r="J9" s="14">
        <f t="shared" si="0"/>
        <v>0</v>
      </c>
      <c r="K9" s="14">
        <f t="shared" si="0"/>
        <v>0</v>
      </c>
      <c r="L9" s="14">
        <f t="shared" si="0"/>
        <v>0</v>
      </c>
      <c r="M9" s="14">
        <f t="shared" si="0"/>
        <v>0</v>
      </c>
      <c r="N9" s="42">
        <f t="shared" si="0"/>
        <v>0</v>
      </c>
      <c r="O9" s="33"/>
    </row>
    <row r="10" spans="1:15" ht="29.25" customHeight="1">
      <c r="A10" s="239" t="s">
        <v>15</v>
      </c>
      <c r="B10" s="18" t="s">
        <v>25</v>
      </c>
      <c r="C10" s="25" t="s">
        <v>16</v>
      </c>
      <c r="D10" s="43">
        <f>D6/2</f>
        <v>0</v>
      </c>
      <c r="E10" s="19">
        <f aca="true" t="shared" si="1" ref="E10:N10">E6/2</f>
        <v>0</v>
      </c>
      <c r="F10" s="19">
        <f t="shared" si="1"/>
        <v>0</v>
      </c>
      <c r="G10" s="19">
        <f t="shared" si="1"/>
        <v>0</v>
      </c>
      <c r="H10" s="19">
        <f t="shared" si="1"/>
        <v>0</v>
      </c>
      <c r="I10" s="19">
        <f t="shared" si="1"/>
        <v>0</v>
      </c>
      <c r="J10" s="19">
        <f t="shared" si="1"/>
        <v>0</v>
      </c>
      <c r="K10" s="19">
        <f t="shared" si="1"/>
        <v>0</v>
      </c>
      <c r="L10" s="19">
        <f t="shared" si="1"/>
        <v>0</v>
      </c>
      <c r="M10" s="19">
        <f t="shared" si="1"/>
        <v>0</v>
      </c>
      <c r="N10" s="44">
        <f t="shared" si="1"/>
        <v>0</v>
      </c>
      <c r="O10" s="34"/>
    </row>
    <row r="11" spans="1:15" ht="29.25" customHeight="1">
      <c r="A11" s="237"/>
      <c r="B11" s="3" t="s">
        <v>12</v>
      </c>
      <c r="C11" s="26" t="s">
        <v>17</v>
      </c>
      <c r="D11" s="45">
        <f>D7*3/4</f>
        <v>0</v>
      </c>
      <c r="E11" s="4">
        <f aca="true" t="shared" si="2" ref="E11:N11">E7*3/4</f>
        <v>0</v>
      </c>
      <c r="F11" s="4">
        <f t="shared" si="2"/>
        <v>0</v>
      </c>
      <c r="G11" s="4">
        <f t="shared" si="2"/>
        <v>0</v>
      </c>
      <c r="H11" s="4">
        <f t="shared" si="2"/>
        <v>0</v>
      </c>
      <c r="I11" s="4">
        <f t="shared" si="2"/>
        <v>0</v>
      </c>
      <c r="J11" s="4">
        <f t="shared" si="2"/>
        <v>0</v>
      </c>
      <c r="K11" s="4">
        <f t="shared" si="2"/>
        <v>0</v>
      </c>
      <c r="L11" s="4">
        <f t="shared" si="2"/>
        <v>0</v>
      </c>
      <c r="M11" s="4">
        <f t="shared" si="2"/>
        <v>0</v>
      </c>
      <c r="N11" s="46">
        <f t="shared" si="2"/>
        <v>0</v>
      </c>
      <c r="O11" s="31"/>
    </row>
    <row r="12" spans="1:15" ht="29.25" customHeight="1">
      <c r="A12" s="237"/>
      <c r="B12" s="5" t="s">
        <v>13</v>
      </c>
      <c r="C12" s="27">
        <v>1</v>
      </c>
      <c r="D12" s="47">
        <f>D8</f>
        <v>0</v>
      </c>
      <c r="E12" s="6">
        <f aca="true" t="shared" si="3" ref="E12:N12">E8</f>
        <v>0</v>
      </c>
      <c r="F12" s="6">
        <f t="shared" si="3"/>
        <v>0</v>
      </c>
      <c r="G12" s="6">
        <f t="shared" si="3"/>
        <v>0</v>
      </c>
      <c r="H12" s="6">
        <f t="shared" si="3"/>
        <v>0</v>
      </c>
      <c r="I12" s="6">
        <f t="shared" si="3"/>
        <v>0</v>
      </c>
      <c r="J12" s="6">
        <f t="shared" si="3"/>
        <v>0</v>
      </c>
      <c r="K12" s="6">
        <f t="shared" si="3"/>
        <v>0</v>
      </c>
      <c r="L12" s="6">
        <f t="shared" si="3"/>
        <v>0</v>
      </c>
      <c r="M12" s="6">
        <f t="shared" si="3"/>
        <v>0</v>
      </c>
      <c r="N12" s="48">
        <f t="shared" si="3"/>
        <v>0</v>
      </c>
      <c r="O12" s="32"/>
    </row>
    <row r="13" spans="1:15" ht="13.5">
      <c r="A13" s="237"/>
      <c r="B13" s="88"/>
      <c r="C13" s="54"/>
      <c r="D13" s="55"/>
      <c r="E13" s="56"/>
      <c r="F13" s="56"/>
      <c r="G13" s="56"/>
      <c r="H13" s="56"/>
      <c r="I13" s="56"/>
      <c r="J13" s="56"/>
      <c r="K13" s="56"/>
      <c r="L13" s="56"/>
      <c r="M13" s="56"/>
      <c r="N13" s="57"/>
      <c r="O13" s="58" t="s">
        <v>31</v>
      </c>
    </row>
    <row r="14" spans="1:15" ht="29.25" customHeight="1" thickBot="1">
      <c r="A14" s="238"/>
      <c r="B14" s="240" t="s">
        <v>21</v>
      </c>
      <c r="C14" s="241"/>
      <c r="D14" s="59">
        <f aca="true" t="shared" si="4" ref="D14:N14">SUM(D10:D12)</f>
        <v>0</v>
      </c>
      <c r="E14" s="60">
        <f t="shared" si="4"/>
        <v>0</v>
      </c>
      <c r="F14" s="60">
        <f t="shared" si="4"/>
        <v>0</v>
      </c>
      <c r="G14" s="60">
        <f t="shared" si="4"/>
        <v>0</v>
      </c>
      <c r="H14" s="60">
        <f t="shared" si="4"/>
        <v>0</v>
      </c>
      <c r="I14" s="60">
        <f t="shared" si="4"/>
        <v>0</v>
      </c>
      <c r="J14" s="60">
        <f t="shared" si="4"/>
        <v>0</v>
      </c>
      <c r="K14" s="60">
        <f t="shared" si="4"/>
        <v>0</v>
      </c>
      <c r="L14" s="60">
        <f t="shared" si="4"/>
        <v>0</v>
      </c>
      <c r="M14" s="60">
        <f t="shared" si="4"/>
        <v>0</v>
      </c>
      <c r="N14" s="61">
        <f t="shared" si="4"/>
        <v>0</v>
      </c>
      <c r="O14" s="29">
        <f>SUM(D14:N14)</f>
        <v>0</v>
      </c>
    </row>
    <row r="15" spans="1:15" ht="29.25" customHeight="1">
      <c r="A15" s="291" t="s">
        <v>18</v>
      </c>
      <c r="B15" s="294" t="s">
        <v>19</v>
      </c>
      <c r="C15" s="288"/>
      <c r="D15" s="213"/>
      <c r="E15" s="214"/>
      <c r="F15" s="214"/>
      <c r="G15" s="214"/>
      <c r="H15" s="214"/>
      <c r="I15" s="214"/>
      <c r="J15" s="214"/>
      <c r="K15" s="214"/>
      <c r="L15" s="214"/>
      <c r="M15" s="214"/>
      <c r="N15" s="215"/>
      <c r="O15" s="51"/>
    </row>
    <row r="16" spans="1:15" ht="13.5">
      <c r="A16" s="292"/>
      <c r="B16" s="88"/>
      <c r="C16" s="54"/>
      <c r="D16" s="55"/>
      <c r="E16" s="56"/>
      <c r="F16" s="56"/>
      <c r="G16" s="56"/>
      <c r="H16" s="56"/>
      <c r="I16" s="56"/>
      <c r="J16" s="56"/>
      <c r="K16" s="56"/>
      <c r="L16" s="56"/>
      <c r="M16" s="56"/>
      <c r="N16" s="57"/>
      <c r="O16" s="58" t="s">
        <v>32</v>
      </c>
    </row>
    <row r="17" spans="1:15" ht="29.25" customHeight="1" thickBot="1">
      <c r="A17" s="293"/>
      <c r="B17" s="240" t="s">
        <v>20</v>
      </c>
      <c r="C17" s="241"/>
      <c r="D17" s="59">
        <f>SUM(D14:D15)</f>
        <v>0</v>
      </c>
      <c r="E17" s="60">
        <f aca="true" t="shared" si="5" ref="E17:N17">SUM(E14:E15)</f>
        <v>0</v>
      </c>
      <c r="F17" s="60">
        <f t="shared" si="5"/>
        <v>0</v>
      </c>
      <c r="G17" s="60">
        <f t="shared" si="5"/>
        <v>0</v>
      </c>
      <c r="H17" s="60">
        <f t="shared" si="5"/>
        <v>0</v>
      </c>
      <c r="I17" s="60">
        <f t="shared" si="5"/>
        <v>0</v>
      </c>
      <c r="J17" s="60">
        <f t="shared" si="5"/>
        <v>0</v>
      </c>
      <c r="K17" s="60">
        <f t="shared" si="5"/>
        <v>0</v>
      </c>
      <c r="L17" s="60">
        <f t="shared" si="5"/>
        <v>0</v>
      </c>
      <c r="M17" s="60">
        <f t="shared" si="5"/>
        <v>0</v>
      </c>
      <c r="N17" s="61">
        <f t="shared" si="5"/>
        <v>0</v>
      </c>
      <c r="O17" s="29">
        <f>SUM(D17:N17)</f>
        <v>0</v>
      </c>
    </row>
    <row r="18" spans="1:15" ht="29.25" customHeight="1">
      <c r="A18" s="253" t="s">
        <v>26</v>
      </c>
      <c r="B18" s="256" t="s">
        <v>22</v>
      </c>
      <c r="C18" s="250"/>
      <c r="D18" s="103"/>
      <c r="E18" s="104"/>
      <c r="F18" s="104"/>
      <c r="G18" s="104"/>
      <c r="H18" s="104"/>
      <c r="I18" s="104"/>
      <c r="J18" s="104"/>
      <c r="K18" s="104"/>
      <c r="L18" s="104"/>
      <c r="M18" s="104"/>
      <c r="N18" s="105"/>
      <c r="O18" s="92"/>
    </row>
    <row r="19" spans="1:15" ht="29.25" customHeight="1">
      <c r="A19" s="254"/>
      <c r="B19" s="257" t="s">
        <v>74</v>
      </c>
      <c r="C19" s="258"/>
      <c r="D19" s="106"/>
      <c r="E19" s="107"/>
      <c r="F19" s="107"/>
      <c r="G19" s="107"/>
      <c r="H19" s="107"/>
      <c r="I19" s="107"/>
      <c r="J19" s="107"/>
      <c r="K19" s="107"/>
      <c r="L19" s="107"/>
      <c r="M19" s="107"/>
      <c r="N19" s="108"/>
      <c r="O19" s="109"/>
    </row>
    <row r="20" spans="1:15" ht="13.5">
      <c r="A20" s="254"/>
      <c r="B20" s="93"/>
      <c r="C20" s="94"/>
      <c r="D20" s="95"/>
      <c r="E20" s="96"/>
      <c r="F20" s="96"/>
      <c r="G20" s="96"/>
      <c r="H20" s="96"/>
      <c r="I20" s="96"/>
      <c r="J20" s="96"/>
      <c r="K20" s="96"/>
      <c r="L20" s="96"/>
      <c r="M20" s="96"/>
      <c r="N20" s="97"/>
      <c r="O20" s="98" t="s">
        <v>33</v>
      </c>
    </row>
    <row r="21" spans="1:15" ht="29.25" customHeight="1" thickBot="1">
      <c r="A21" s="255"/>
      <c r="B21" s="251" t="s">
        <v>23</v>
      </c>
      <c r="C21" s="252"/>
      <c r="D21" s="99"/>
      <c r="E21" s="100"/>
      <c r="F21" s="100"/>
      <c r="G21" s="100"/>
      <c r="H21" s="100"/>
      <c r="I21" s="100"/>
      <c r="J21" s="100"/>
      <c r="K21" s="100"/>
      <c r="L21" s="100"/>
      <c r="M21" s="100"/>
      <c r="N21" s="101"/>
      <c r="O21" s="102"/>
    </row>
    <row r="22" ht="24" customHeight="1">
      <c r="B22" s="87" t="s">
        <v>40</v>
      </c>
    </row>
    <row r="23" ht="24" customHeight="1">
      <c r="B23" s="80"/>
    </row>
    <row r="24" ht="24" customHeight="1">
      <c r="A24" s="1" t="s">
        <v>41</v>
      </c>
    </row>
    <row r="25" ht="24" customHeight="1" thickBot="1">
      <c r="A25" s="80" t="s">
        <v>42</v>
      </c>
    </row>
    <row r="26" spans="2:15" ht="24" customHeight="1" thickBot="1">
      <c r="B26" s="242" t="s">
        <v>36</v>
      </c>
      <c r="C26" s="243"/>
      <c r="D26" s="266"/>
      <c r="E26" s="267"/>
      <c r="F26" s="62" t="s">
        <v>34</v>
      </c>
      <c r="G26" s="242" t="s">
        <v>70</v>
      </c>
      <c r="H26" s="268"/>
      <c r="I26" s="243"/>
      <c r="J26" s="110"/>
      <c r="K26" s="62" t="s">
        <v>35</v>
      </c>
      <c r="L26" s="242" t="s">
        <v>37</v>
      </c>
      <c r="M26" s="243"/>
      <c r="N26" s="244"/>
      <c r="O26" s="245"/>
    </row>
    <row r="27" ht="24" customHeight="1" thickBot="1">
      <c r="A27" s="80" t="s">
        <v>43</v>
      </c>
    </row>
    <row r="28" spans="2:15" ht="24" customHeight="1" thickBot="1">
      <c r="B28" s="242" t="s">
        <v>68</v>
      </c>
      <c r="C28" s="243"/>
      <c r="D28" s="266"/>
      <c r="E28" s="267"/>
      <c r="F28" s="62" t="s">
        <v>34</v>
      </c>
      <c r="G28" s="242" t="s">
        <v>70</v>
      </c>
      <c r="H28" s="268"/>
      <c r="I28" s="243"/>
      <c r="J28" s="110"/>
      <c r="K28" s="62" t="s">
        <v>35</v>
      </c>
      <c r="L28" s="242" t="s">
        <v>37</v>
      </c>
      <c r="M28" s="243"/>
      <c r="N28" s="244"/>
      <c r="O28" s="245"/>
    </row>
    <row r="29" ht="24" customHeight="1">
      <c r="B29" s="80"/>
    </row>
    <row r="30" ht="24" customHeight="1">
      <c r="A30" s="1" t="s">
        <v>44</v>
      </c>
    </row>
    <row r="31" ht="21" customHeight="1">
      <c r="A31" s="154" t="s">
        <v>46</v>
      </c>
    </row>
    <row r="32" ht="21" customHeight="1" thickBot="1">
      <c r="A32" s="154" t="s">
        <v>45</v>
      </c>
    </row>
    <row r="33" spans="2:15" ht="24" customHeight="1" thickBot="1">
      <c r="B33" s="230" t="s">
        <v>69</v>
      </c>
      <c r="C33" s="231"/>
      <c r="D33" s="259">
        <f>O17</f>
        <v>0</v>
      </c>
      <c r="E33" s="260"/>
      <c r="F33" s="62" t="s">
        <v>34</v>
      </c>
      <c r="G33" s="230" t="s">
        <v>70</v>
      </c>
      <c r="H33" s="261"/>
      <c r="I33" s="231"/>
      <c r="J33" s="209"/>
      <c r="K33" s="62" t="s">
        <v>35</v>
      </c>
      <c r="L33" s="295" t="s">
        <v>37</v>
      </c>
      <c r="M33" s="296"/>
      <c r="N33" s="264">
        <f>IF(D33&gt;0,D33/J33,)</f>
        <v>0</v>
      </c>
      <c r="O33" s="265"/>
    </row>
    <row r="34" ht="24" customHeight="1" thickBot="1">
      <c r="A34" s="80" t="s">
        <v>43</v>
      </c>
    </row>
    <row r="35" spans="2:15" ht="24" customHeight="1" thickBot="1">
      <c r="B35" s="242" t="s">
        <v>68</v>
      </c>
      <c r="C35" s="243"/>
      <c r="D35" s="266"/>
      <c r="E35" s="267"/>
      <c r="F35" s="62" t="s">
        <v>34</v>
      </c>
      <c r="G35" s="242" t="s">
        <v>70</v>
      </c>
      <c r="H35" s="268"/>
      <c r="I35" s="243"/>
      <c r="J35" s="110"/>
      <c r="K35" s="62" t="s">
        <v>35</v>
      </c>
      <c r="L35" s="242" t="s">
        <v>37</v>
      </c>
      <c r="M35" s="243"/>
      <c r="N35" s="244"/>
      <c r="O35" s="245"/>
    </row>
    <row r="36" ht="24" customHeight="1">
      <c r="B36" s="80"/>
    </row>
    <row r="37" ht="24" customHeight="1" thickBot="1">
      <c r="A37" s="1" t="s">
        <v>47</v>
      </c>
    </row>
    <row r="38" spans="2:15" ht="18" customHeight="1">
      <c r="B38" s="279" t="s">
        <v>52</v>
      </c>
      <c r="C38" s="280"/>
      <c r="D38" s="281"/>
      <c r="F38" s="279" t="s">
        <v>49</v>
      </c>
      <c r="G38" s="280"/>
      <c r="H38" s="281"/>
      <c r="I38" s="69"/>
      <c r="J38" s="279" t="s">
        <v>72</v>
      </c>
      <c r="K38" s="281"/>
      <c r="M38" s="282" t="s">
        <v>53</v>
      </c>
      <c r="N38" s="283"/>
      <c r="O38" s="284"/>
    </row>
    <row r="39" spans="2:15" ht="18" customHeight="1">
      <c r="B39" s="269" t="s">
        <v>71</v>
      </c>
      <c r="C39" s="272"/>
      <c r="D39" s="270"/>
      <c r="E39" s="62" t="s">
        <v>48</v>
      </c>
      <c r="F39" s="269" t="s">
        <v>51</v>
      </c>
      <c r="G39" s="272"/>
      <c r="H39" s="270"/>
      <c r="I39" s="70" t="s">
        <v>35</v>
      </c>
      <c r="J39" s="269" t="s">
        <v>73</v>
      </c>
      <c r="K39" s="270"/>
      <c r="L39" s="62" t="s">
        <v>50</v>
      </c>
      <c r="M39" s="271" t="s">
        <v>54</v>
      </c>
      <c r="N39" s="272"/>
      <c r="O39" s="273"/>
    </row>
    <row r="40" spans="2:15" ht="24" customHeight="1" thickBot="1">
      <c r="B40" s="274"/>
      <c r="C40" s="275"/>
      <c r="D40" s="276"/>
      <c r="F40" s="274"/>
      <c r="G40" s="275"/>
      <c r="H40" s="276"/>
      <c r="I40" s="69"/>
      <c r="J40" s="274"/>
      <c r="K40" s="276"/>
      <c r="M40" s="277"/>
      <c r="N40" s="258"/>
      <c r="O40" s="278"/>
    </row>
    <row r="41" ht="24" customHeight="1"/>
    <row r="42" spans="2:15" ht="18" customHeight="1">
      <c r="B42" s="72" t="s">
        <v>55</v>
      </c>
      <c r="C42" s="73"/>
      <c r="D42" s="73"/>
      <c r="E42" s="73"/>
      <c r="F42" s="73"/>
      <c r="G42" s="73"/>
      <c r="H42" s="73"/>
      <c r="I42" s="73"/>
      <c r="J42" s="73"/>
      <c r="K42" s="73"/>
      <c r="L42" s="73"/>
      <c r="M42" s="73"/>
      <c r="N42" s="73"/>
      <c r="O42" s="74"/>
    </row>
    <row r="43" spans="2:15" ht="18" customHeight="1">
      <c r="B43" s="216">
        <f>IF(AND(N33&gt;0,N33&lt;=300),"◎",)</f>
        <v>0</v>
      </c>
      <c r="C43" s="82" t="s">
        <v>56</v>
      </c>
      <c r="D43" s="82" t="s">
        <v>60</v>
      </c>
      <c r="E43" s="82"/>
      <c r="F43" s="82" t="s">
        <v>64</v>
      </c>
      <c r="G43" s="82"/>
      <c r="H43" s="2"/>
      <c r="I43" s="2"/>
      <c r="J43" s="2"/>
      <c r="K43" s="2"/>
      <c r="L43" s="2"/>
      <c r="M43" s="2"/>
      <c r="N43" s="2"/>
      <c r="O43" s="76"/>
    </row>
    <row r="44" spans="2:15" ht="18" customHeight="1">
      <c r="B44" s="216">
        <f>IF(AND(N33&gt;300,N33&lt;=750),"◎",)</f>
        <v>0</v>
      </c>
      <c r="C44" s="82" t="s">
        <v>57</v>
      </c>
      <c r="D44" s="82" t="s">
        <v>61</v>
      </c>
      <c r="E44" s="82"/>
      <c r="F44" s="82" t="s">
        <v>65</v>
      </c>
      <c r="G44" s="82"/>
      <c r="H44" s="2"/>
      <c r="I44" s="2"/>
      <c r="J44" s="2"/>
      <c r="K44" s="2"/>
      <c r="L44" s="2"/>
      <c r="M44" s="2"/>
      <c r="N44" s="2"/>
      <c r="O44" s="76"/>
    </row>
    <row r="45" spans="2:15" ht="18" customHeight="1">
      <c r="B45" s="216">
        <f>IF(AND(N33&gt;750,N33&lt;=900),"◎",)</f>
        <v>0</v>
      </c>
      <c r="C45" s="82" t="s">
        <v>58</v>
      </c>
      <c r="D45" s="82" t="s">
        <v>62</v>
      </c>
      <c r="E45" s="82"/>
      <c r="F45" s="82" t="s">
        <v>66</v>
      </c>
      <c r="G45" s="82"/>
      <c r="H45" s="2"/>
      <c r="I45" s="2"/>
      <c r="J45" s="2"/>
      <c r="K45" s="2"/>
      <c r="L45" s="2"/>
      <c r="M45" s="2"/>
      <c r="N45" s="2"/>
      <c r="O45" s="76"/>
    </row>
    <row r="46" spans="2:15" ht="18" customHeight="1">
      <c r="B46" s="217">
        <f>IF(N33&gt;900,"◎",)</f>
        <v>0</v>
      </c>
      <c r="C46" s="83" t="s">
        <v>59</v>
      </c>
      <c r="D46" s="83" t="s">
        <v>63</v>
      </c>
      <c r="E46" s="83"/>
      <c r="F46" s="83" t="s">
        <v>67</v>
      </c>
      <c r="G46" s="83"/>
      <c r="H46" s="78"/>
      <c r="I46" s="78"/>
      <c r="J46" s="78"/>
      <c r="K46" s="78"/>
      <c r="L46" s="78"/>
      <c r="M46" s="78"/>
      <c r="N46" s="78"/>
      <c r="O46" s="79"/>
    </row>
  </sheetData>
  <sheetProtection password="CC70" sheet="1"/>
  <mergeCells count="45">
    <mergeCell ref="B40:D40"/>
    <mergeCell ref="F40:H40"/>
    <mergeCell ref="J40:K40"/>
    <mergeCell ref="M40:O40"/>
    <mergeCell ref="B38:D38"/>
    <mergeCell ref="F38:H38"/>
    <mergeCell ref="J38:K38"/>
    <mergeCell ref="M38:O38"/>
    <mergeCell ref="B39:D39"/>
    <mergeCell ref="F39:H39"/>
    <mergeCell ref="J39:K39"/>
    <mergeCell ref="M39:O39"/>
    <mergeCell ref="B33:C33"/>
    <mergeCell ref="D33:E33"/>
    <mergeCell ref="G33:I33"/>
    <mergeCell ref="L33:M33"/>
    <mergeCell ref="N33:O33"/>
    <mergeCell ref="B35:C35"/>
    <mergeCell ref="D35:E35"/>
    <mergeCell ref="G35:I35"/>
    <mergeCell ref="L35:M35"/>
    <mergeCell ref="N35:O35"/>
    <mergeCell ref="B26:C26"/>
    <mergeCell ref="D26:E26"/>
    <mergeCell ref="G26:I26"/>
    <mergeCell ref="L26:M26"/>
    <mergeCell ref="N26:O26"/>
    <mergeCell ref="B28:C28"/>
    <mergeCell ref="D28:E28"/>
    <mergeCell ref="G28:I28"/>
    <mergeCell ref="L28:M28"/>
    <mergeCell ref="N28:O28"/>
    <mergeCell ref="A15:A17"/>
    <mergeCell ref="B15:C15"/>
    <mergeCell ref="B17:C17"/>
    <mergeCell ref="A18:A21"/>
    <mergeCell ref="B18:C18"/>
    <mergeCell ref="B19:C19"/>
    <mergeCell ref="B21:C21"/>
    <mergeCell ref="I2:J2"/>
    <mergeCell ref="K2:O2"/>
    <mergeCell ref="C4:C5"/>
    <mergeCell ref="A6:A9"/>
    <mergeCell ref="A10:A14"/>
    <mergeCell ref="B14:C14"/>
  </mergeCells>
  <printOptions/>
  <pageMargins left="0.7" right="0.7" top="0.75" bottom="0.75" header="0.3" footer="0.3"/>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A2:O46"/>
  <sheetViews>
    <sheetView showGridLines="0" showZeros="0" zoomScale="120" zoomScaleNormal="120" zoomScalePageLayoutView="0" workbookViewId="0" topLeftCell="A1">
      <selection activeCell="K2" sqref="K2:O2"/>
    </sheetView>
  </sheetViews>
  <sheetFormatPr defaultColWidth="9.140625" defaultRowHeight="18" customHeight="1"/>
  <cols>
    <col min="1" max="1" width="3.28125" style="1" customWidth="1"/>
    <col min="2" max="2" width="13.140625" style="1" customWidth="1"/>
    <col min="3" max="3" width="4.140625" style="1" customWidth="1"/>
    <col min="4" max="14" width="8.28125" style="1" customWidth="1"/>
    <col min="15" max="15" width="10.57421875" style="1" customWidth="1"/>
    <col min="16" max="16384" width="9.00390625" style="1" customWidth="1"/>
  </cols>
  <sheetData>
    <row r="1" ht="8.25" customHeight="1" thickBot="1"/>
    <row r="2" spans="1:15" ht="21.75" customHeight="1" thickBot="1">
      <c r="A2" s="1" t="s">
        <v>27</v>
      </c>
      <c r="C2" s="1" t="s">
        <v>108</v>
      </c>
      <c r="I2" s="230" t="s">
        <v>28</v>
      </c>
      <c r="J2" s="231"/>
      <c r="K2" s="232"/>
      <c r="L2" s="233"/>
      <c r="M2" s="233"/>
      <c r="N2" s="233"/>
      <c r="O2" s="234"/>
    </row>
    <row r="3" spans="1:15" ht="31.5" customHeight="1" thickBot="1">
      <c r="A3" s="63" t="s">
        <v>29</v>
      </c>
      <c r="B3" s="9"/>
      <c r="C3" s="9"/>
      <c r="D3" s="9"/>
      <c r="E3" s="9"/>
      <c r="F3" s="9"/>
      <c r="G3" s="9"/>
      <c r="H3" s="9"/>
      <c r="I3" s="9"/>
      <c r="J3" s="9"/>
      <c r="K3" s="9"/>
      <c r="L3" s="9"/>
      <c r="M3" s="9"/>
      <c r="N3" s="9"/>
      <c r="O3" s="9"/>
    </row>
    <row r="4" spans="1:15" ht="18" customHeight="1">
      <c r="A4" s="11"/>
      <c r="B4" s="12"/>
      <c r="C4" s="235" t="s">
        <v>24</v>
      </c>
      <c r="D4" s="11"/>
      <c r="E4" s="12"/>
      <c r="F4" s="12"/>
      <c r="G4" s="12"/>
      <c r="H4" s="64" t="s">
        <v>39</v>
      </c>
      <c r="I4" s="199"/>
      <c r="J4" s="12" t="s">
        <v>38</v>
      </c>
      <c r="K4" s="12"/>
      <c r="L4" s="12"/>
      <c r="M4" s="12"/>
      <c r="N4" s="65"/>
      <c r="O4" s="71" t="s">
        <v>11</v>
      </c>
    </row>
    <row r="5" spans="1:15" ht="18" customHeight="1" thickBot="1">
      <c r="A5" s="16"/>
      <c r="B5" s="17"/>
      <c r="C5" s="236"/>
      <c r="D5" s="66" t="s">
        <v>0</v>
      </c>
      <c r="E5" s="67" t="s">
        <v>1</v>
      </c>
      <c r="F5" s="67" t="s">
        <v>2</v>
      </c>
      <c r="G5" s="67" t="s">
        <v>3</v>
      </c>
      <c r="H5" s="67" t="s">
        <v>4</v>
      </c>
      <c r="I5" s="67" t="s">
        <v>5</v>
      </c>
      <c r="J5" s="67" t="s">
        <v>6</v>
      </c>
      <c r="K5" s="67" t="s">
        <v>7</v>
      </c>
      <c r="L5" s="67" t="s">
        <v>8</v>
      </c>
      <c r="M5" s="67" t="s">
        <v>9</v>
      </c>
      <c r="N5" s="68" t="s">
        <v>10</v>
      </c>
      <c r="O5" s="29"/>
    </row>
    <row r="6" spans="1:15" ht="29.25" customHeight="1">
      <c r="A6" s="237" t="s">
        <v>14</v>
      </c>
      <c r="B6" s="10" t="s">
        <v>25</v>
      </c>
      <c r="C6" s="21"/>
      <c r="D6" s="200"/>
      <c r="E6" s="201"/>
      <c r="F6" s="201"/>
      <c r="G6" s="201"/>
      <c r="H6" s="201"/>
      <c r="I6" s="201"/>
      <c r="J6" s="201"/>
      <c r="K6" s="201"/>
      <c r="L6" s="201"/>
      <c r="M6" s="201"/>
      <c r="N6" s="202"/>
      <c r="O6" s="30"/>
    </row>
    <row r="7" spans="1:15" ht="29.25" customHeight="1">
      <c r="A7" s="237"/>
      <c r="B7" s="3" t="s">
        <v>12</v>
      </c>
      <c r="C7" s="22"/>
      <c r="D7" s="203"/>
      <c r="E7" s="204"/>
      <c r="F7" s="204"/>
      <c r="G7" s="204"/>
      <c r="H7" s="204"/>
      <c r="I7" s="204"/>
      <c r="J7" s="204"/>
      <c r="K7" s="204"/>
      <c r="L7" s="204"/>
      <c r="M7" s="204"/>
      <c r="N7" s="205"/>
      <c r="O7" s="31"/>
    </row>
    <row r="8" spans="1:15" ht="29.25" customHeight="1">
      <c r="A8" s="237"/>
      <c r="B8" s="5" t="s">
        <v>13</v>
      </c>
      <c r="C8" s="23"/>
      <c r="D8" s="206"/>
      <c r="E8" s="207"/>
      <c r="F8" s="207"/>
      <c r="G8" s="207"/>
      <c r="H8" s="207"/>
      <c r="I8" s="207"/>
      <c r="J8" s="207"/>
      <c r="K8" s="207"/>
      <c r="L8" s="207"/>
      <c r="M8" s="207"/>
      <c r="N8" s="208"/>
      <c r="O8" s="32"/>
    </row>
    <row r="9" spans="1:15" ht="29.25" customHeight="1" thickBot="1">
      <c r="A9" s="238"/>
      <c r="B9" s="13" t="s">
        <v>11</v>
      </c>
      <c r="C9" s="24"/>
      <c r="D9" s="41">
        <f>SUM(D6:D8)</f>
        <v>0</v>
      </c>
      <c r="E9" s="14">
        <f aca="true" t="shared" si="0" ref="E9:N9">SUM(E6:E8)</f>
        <v>0</v>
      </c>
      <c r="F9" s="14">
        <f t="shared" si="0"/>
        <v>0</v>
      </c>
      <c r="G9" s="14">
        <f t="shared" si="0"/>
        <v>0</v>
      </c>
      <c r="H9" s="14">
        <f t="shared" si="0"/>
        <v>0</v>
      </c>
      <c r="I9" s="14">
        <f t="shared" si="0"/>
        <v>0</v>
      </c>
      <c r="J9" s="14">
        <f t="shared" si="0"/>
        <v>0</v>
      </c>
      <c r="K9" s="14">
        <f t="shared" si="0"/>
        <v>0</v>
      </c>
      <c r="L9" s="14">
        <f t="shared" si="0"/>
        <v>0</v>
      </c>
      <c r="M9" s="14">
        <f t="shared" si="0"/>
        <v>0</v>
      </c>
      <c r="N9" s="42">
        <f t="shared" si="0"/>
        <v>0</v>
      </c>
      <c r="O9" s="33"/>
    </row>
    <row r="10" spans="1:15" ht="29.25" customHeight="1">
      <c r="A10" s="239" t="s">
        <v>15</v>
      </c>
      <c r="B10" s="18" t="s">
        <v>25</v>
      </c>
      <c r="C10" s="25" t="s">
        <v>16</v>
      </c>
      <c r="D10" s="43">
        <f>D6/2</f>
        <v>0</v>
      </c>
      <c r="E10" s="19">
        <f aca="true" t="shared" si="1" ref="E10:N10">E6/2</f>
        <v>0</v>
      </c>
      <c r="F10" s="19">
        <f t="shared" si="1"/>
        <v>0</v>
      </c>
      <c r="G10" s="19">
        <f t="shared" si="1"/>
        <v>0</v>
      </c>
      <c r="H10" s="19">
        <f t="shared" si="1"/>
        <v>0</v>
      </c>
      <c r="I10" s="19">
        <f t="shared" si="1"/>
        <v>0</v>
      </c>
      <c r="J10" s="19">
        <f t="shared" si="1"/>
        <v>0</v>
      </c>
      <c r="K10" s="19">
        <f t="shared" si="1"/>
        <v>0</v>
      </c>
      <c r="L10" s="19">
        <f t="shared" si="1"/>
        <v>0</v>
      </c>
      <c r="M10" s="19">
        <f t="shared" si="1"/>
        <v>0</v>
      </c>
      <c r="N10" s="44">
        <f t="shared" si="1"/>
        <v>0</v>
      </c>
      <c r="O10" s="34"/>
    </row>
    <row r="11" spans="1:15" ht="29.25" customHeight="1">
      <c r="A11" s="237"/>
      <c r="B11" s="3" t="s">
        <v>12</v>
      </c>
      <c r="C11" s="26" t="s">
        <v>17</v>
      </c>
      <c r="D11" s="45">
        <f>D7*3/4</f>
        <v>0</v>
      </c>
      <c r="E11" s="4">
        <f aca="true" t="shared" si="2" ref="E11:N11">E7*3/4</f>
        <v>0</v>
      </c>
      <c r="F11" s="4">
        <f t="shared" si="2"/>
        <v>0</v>
      </c>
      <c r="G11" s="4">
        <f t="shared" si="2"/>
        <v>0</v>
      </c>
      <c r="H11" s="4">
        <f t="shared" si="2"/>
        <v>0</v>
      </c>
      <c r="I11" s="4">
        <f t="shared" si="2"/>
        <v>0</v>
      </c>
      <c r="J11" s="4">
        <f t="shared" si="2"/>
        <v>0</v>
      </c>
      <c r="K11" s="4">
        <f t="shared" si="2"/>
        <v>0</v>
      </c>
      <c r="L11" s="4">
        <f t="shared" si="2"/>
        <v>0</v>
      </c>
      <c r="M11" s="4">
        <f t="shared" si="2"/>
        <v>0</v>
      </c>
      <c r="N11" s="46">
        <f t="shared" si="2"/>
        <v>0</v>
      </c>
      <c r="O11" s="31"/>
    </row>
    <row r="12" spans="1:15" ht="29.25" customHeight="1">
      <c r="A12" s="237"/>
      <c r="B12" s="5" t="s">
        <v>13</v>
      </c>
      <c r="C12" s="27">
        <v>1</v>
      </c>
      <c r="D12" s="47">
        <f>D8</f>
        <v>0</v>
      </c>
      <c r="E12" s="6">
        <f aca="true" t="shared" si="3" ref="E12:N12">E8</f>
        <v>0</v>
      </c>
      <c r="F12" s="6">
        <f t="shared" si="3"/>
        <v>0</v>
      </c>
      <c r="G12" s="6">
        <f t="shared" si="3"/>
        <v>0</v>
      </c>
      <c r="H12" s="6">
        <f t="shared" si="3"/>
        <v>0</v>
      </c>
      <c r="I12" s="6">
        <f t="shared" si="3"/>
        <v>0</v>
      </c>
      <c r="J12" s="6">
        <f t="shared" si="3"/>
        <v>0</v>
      </c>
      <c r="K12" s="6">
        <f t="shared" si="3"/>
        <v>0</v>
      </c>
      <c r="L12" s="6">
        <f t="shared" si="3"/>
        <v>0</v>
      </c>
      <c r="M12" s="6">
        <f t="shared" si="3"/>
        <v>0</v>
      </c>
      <c r="N12" s="48">
        <f t="shared" si="3"/>
        <v>0</v>
      </c>
      <c r="O12" s="32"/>
    </row>
    <row r="13" spans="1:15" ht="13.5">
      <c r="A13" s="237"/>
      <c r="B13" s="88"/>
      <c r="C13" s="54"/>
      <c r="D13" s="55"/>
      <c r="E13" s="56"/>
      <c r="F13" s="56"/>
      <c r="G13" s="56"/>
      <c r="H13" s="56"/>
      <c r="I13" s="56"/>
      <c r="J13" s="56"/>
      <c r="K13" s="56"/>
      <c r="L13" s="56"/>
      <c r="M13" s="56"/>
      <c r="N13" s="57"/>
      <c r="O13" s="58" t="s">
        <v>31</v>
      </c>
    </row>
    <row r="14" spans="1:15" ht="29.25" customHeight="1" thickBot="1">
      <c r="A14" s="238"/>
      <c r="B14" s="240" t="s">
        <v>21</v>
      </c>
      <c r="C14" s="241"/>
      <c r="D14" s="59">
        <f aca="true" t="shared" si="4" ref="D14:N14">SUM(D10:D12)</f>
        <v>0</v>
      </c>
      <c r="E14" s="60">
        <f t="shared" si="4"/>
        <v>0</v>
      </c>
      <c r="F14" s="60">
        <f t="shared" si="4"/>
        <v>0</v>
      </c>
      <c r="G14" s="60">
        <f t="shared" si="4"/>
        <v>0</v>
      </c>
      <c r="H14" s="60">
        <f t="shared" si="4"/>
        <v>0</v>
      </c>
      <c r="I14" s="60">
        <f t="shared" si="4"/>
        <v>0</v>
      </c>
      <c r="J14" s="60">
        <f t="shared" si="4"/>
        <v>0</v>
      </c>
      <c r="K14" s="60">
        <f t="shared" si="4"/>
        <v>0</v>
      </c>
      <c r="L14" s="60">
        <f t="shared" si="4"/>
        <v>0</v>
      </c>
      <c r="M14" s="60">
        <f t="shared" si="4"/>
        <v>0</v>
      </c>
      <c r="N14" s="61">
        <f t="shared" si="4"/>
        <v>0</v>
      </c>
      <c r="O14" s="29">
        <f>SUM(D14:N14)</f>
        <v>0</v>
      </c>
    </row>
    <row r="15" spans="1:15" ht="29.25" customHeight="1">
      <c r="A15" s="291" t="s">
        <v>18</v>
      </c>
      <c r="B15" s="294" t="s">
        <v>19</v>
      </c>
      <c r="C15" s="288"/>
      <c r="D15" s="213"/>
      <c r="E15" s="214"/>
      <c r="F15" s="214"/>
      <c r="G15" s="214"/>
      <c r="H15" s="214"/>
      <c r="I15" s="214"/>
      <c r="J15" s="214"/>
      <c r="K15" s="214"/>
      <c r="L15" s="214"/>
      <c r="M15" s="214"/>
      <c r="N15" s="215"/>
      <c r="O15" s="51"/>
    </row>
    <row r="16" spans="1:15" ht="13.5">
      <c r="A16" s="292"/>
      <c r="B16" s="88"/>
      <c r="C16" s="54"/>
      <c r="D16" s="55"/>
      <c r="E16" s="56"/>
      <c r="F16" s="56"/>
      <c r="G16" s="56"/>
      <c r="H16" s="56"/>
      <c r="I16" s="56"/>
      <c r="J16" s="56"/>
      <c r="K16" s="56"/>
      <c r="L16" s="56"/>
      <c r="M16" s="56"/>
      <c r="N16" s="57"/>
      <c r="O16" s="58" t="s">
        <v>32</v>
      </c>
    </row>
    <row r="17" spans="1:15" ht="29.25" customHeight="1" thickBot="1">
      <c r="A17" s="293"/>
      <c r="B17" s="240" t="s">
        <v>20</v>
      </c>
      <c r="C17" s="241"/>
      <c r="D17" s="59">
        <f>SUM(D14:D15)</f>
        <v>0</v>
      </c>
      <c r="E17" s="60">
        <f aca="true" t="shared" si="5" ref="E17:N17">SUM(E14:E15)</f>
        <v>0</v>
      </c>
      <c r="F17" s="60">
        <f t="shared" si="5"/>
        <v>0</v>
      </c>
      <c r="G17" s="60">
        <f t="shared" si="5"/>
        <v>0</v>
      </c>
      <c r="H17" s="60">
        <f t="shared" si="5"/>
        <v>0</v>
      </c>
      <c r="I17" s="60">
        <f t="shared" si="5"/>
        <v>0</v>
      </c>
      <c r="J17" s="60">
        <f t="shared" si="5"/>
        <v>0</v>
      </c>
      <c r="K17" s="60">
        <f t="shared" si="5"/>
        <v>0</v>
      </c>
      <c r="L17" s="60">
        <f t="shared" si="5"/>
        <v>0</v>
      </c>
      <c r="M17" s="60">
        <f t="shared" si="5"/>
        <v>0</v>
      </c>
      <c r="N17" s="61">
        <f t="shared" si="5"/>
        <v>0</v>
      </c>
      <c r="O17" s="29">
        <f>SUM(D17:N17)</f>
        <v>0</v>
      </c>
    </row>
    <row r="18" spans="1:15" ht="29.25" customHeight="1">
      <c r="A18" s="239" t="s">
        <v>26</v>
      </c>
      <c r="B18" s="287" t="s">
        <v>22</v>
      </c>
      <c r="C18" s="288"/>
      <c r="D18" s="210" t="s">
        <v>112</v>
      </c>
      <c r="E18" s="211"/>
      <c r="F18" s="211"/>
      <c r="G18" s="211"/>
      <c r="H18" s="211"/>
      <c r="I18" s="211"/>
      <c r="J18" s="211"/>
      <c r="K18" s="211"/>
      <c r="L18" s="211"/>
      <c r="M18" s="211"/>
      <c r="N18" s="212"/>
      <c r="O18" s="51"/>
    </row>
    <row r="19" spans="1:15" ht="29.25" customHeight="1">
      <c r="A19" s="237"/>
      <c r="B19" s="289" t="s">
        <v>74</v>
      </c>
      <c r="C19" s="290"/>
      <c r="D19" s="188">
        <f>IF(D18="○",IF(D17&gt;0,ROUND(D17*6/7,2),ROUND(D14*6/7,2)),)</f>
        <v>0</v>
      </c>
      <c r="E19" s="187">
        <f aca="true" t="shared" si="6" ref="E19:N19">IF(E18="○",IF(E17&gt;0,ROUND(E17*6/7,2),ROUND(E14*6/7,2)),)</f>
        <v>0</v>
      </c>
      <c r="F19" s="187">
        <f t="shared" si="6"/>
        <v>0</v>
      </c>
      <c r="G19" s="187">
        <f t="shared" si="6"/>
        <v>0</v>
      </c>
      <c r="H19" s="187">
        <f t="shared" si="6"/>
        <v>0</v>
      </c>
      <c r="I19" s="187">
        <f t="shared" si="6"/>
        <v>0</v>
      </c>
      <c r="J19" s="187">
        <f t="shared" si="6"/>
        <v>0</v>
      </c>
      <c r="K19" s="187">
        <f t="shared" si="6"/>
        <v>0</v>
      </c>
      <c r="L19" s="187">
        <f t="shared" si="6"/>
        <v>0</v>
      </c>
      <c r="M19" s="187">
        <f t="shared" si="6"/>
        <v>0</v>
      </c>
      <c r="N19" s="189">
        <f t="shared" si="6"/>
        <v>0</v>
      </c>
      <c r="O19" s="194"/>
    </row>
    <row r="20" spans="1:15" ht="13.5">
      <c r="A20" s="237"/>
      <c r="B20" s="88"/>
      <c r="C20" s="54"/>
      <c r="D20" s="195"/>
      <c r="E20" s="196"/>
      <c r="F20" s="196"/>
      <c r="G20" s="196"/>
      <c r="H20" s="196"/>
      <c r="I20" s="196"/>
      <c r="J20" s="196"/>
      <c r="K20" s="196"/>
      <c r="L20" s="196"/>
      <c r="M20" s="196"/>
      <c r="N20" s="197"/>
      <c r="O20" s="198" t="s">
        <v>33</v>
      </c>
    </row>
    <row r="21" spans="1:15" ht="29.25" customHeight="1" thickBot="1">
      <c r="A21" s="238"/>
      <c r="B21" s="240" t="s">
        <v>23</v>
      </c>
      <c r="C21" s="241"/>
      <c r="D21" s="190">
        <f>IF(D19&gt;0,D19,D17)</f>
        <v>0</v>
      </c>
      <c r="E21" s="191">
        <f aca="true" t="shared" si="7" ref="E21:N21">IF(E19&gt;0,E19,E17)</f>
        <v>0</v>
      </c>
      <c r="F21" s="191">
        <f t="shared" si="7"/>
        <v>0</v>
      </c>
      <c r="G21" s="191">
        <f t="shared" si="7"/>
        <v>0</v>
      </c>
      <c r="H21" s="191">
        <f t="shared" si="7"/>
        <v>0</v>
      </c>
      <c r="I21" s="191">
        <f t="shared" si="7"/>
        <v>0</v>
      </c>
      <c r="J21" s="191">
        <f t="shared" si="7"/>
        <v>0</v>
      </c>
      <c r="K21" s="191">
        <f t="shared" si="7"/>
        <v>0</v>
      </c>
      <c r="L21" s="191">
        <f t="shared" si="7"/>
        <v>0</v>
      </c>
      <c r="M21" s="191">
        <f t="shared" si="7"/>
        <v>0</v>
      </c>
      <c r="N21" s="192">
        <f t="shared" si="7"/>
        <v>0</v>
      </c>
      <c r="O21" s="193">
        <f>SUM(D21:N21)</f>
        <v>0</v>
      </c>
    </row>
    <row r="22" ht="24" customHeight="1">
      <c r="B22" s="87" t="s">
        <v>40</v>
      </c>
    </row>
    <row r="23" ht="24" customHeight="1">
      <c r="B23" s="80"/>
    </row>
    <row r="24" ht="24" customHeight="1">
      <c r="A24" s="1" t="s">
        <v>41</v>
      </c>
    </row>
    <row r="25" ht="24" customHeight="1" thickBot="1">
      <c r="A25" s="80" t="s">
        <v>42</v>
      </c>
    </row>
    <row r="26" spans="2:15" ht="24" customHeight="1" thickBot="1">
      <c r="B26" s="242" t="s">
        <v>36</v>
      </c>
      <c r="C26" s="243"/>
      <c r="D26" s="266"/>
      <c r="E26" s="267"/>
      <c r="F26" s="62" t="s">
        <v>34</v>
      </c>
      <c r="G26" s="242" t="s">
        <v>70</v>
      </c>
      <c r="H26" s="268"/>
      <c r="I26" s="243"/>
      <c r="J26" s="110"/>
      <c r="K26" s="62" t="s">
        <v>35</v>
      </c>
      <c r="L26" s="242" t="s">
        <v>37</v>
      </c>
      <c r="M26" s="243"/>
      <c r="N26" s="244"/>
      <c r="O26" s="245"/>
    </row>
    <row r="27" ht="24" customHeight="1" thickBot="1">
      <c r="A27" s="80" t="s">
        <v>43</v>
      </c>
    </row>
    <row r="28" spans="2:15" ht="24" customHeight="1" thickBot="1">
      <c r="B28" s="242" t="s">
        <v>68</v>
      </c>
      <c r="C28" s="243"/>
      <c r="D28" s="266"/>
      <c r="E28" s="267"/>
      <c r="F28" s="62" t="s">
        <v>34</v>
      </c>
      <c r="G28" s="242" t="s">
        <v>70</v>
      </c>
      <c r="H28" s="268"/>
      <c r="I28" s="243"/>
      <c r="J28" s="110"/>
      <c r="K28" s="62" t="s">
        <v>35</v>
      </c>
      <c r="L28" s="242" t="s">
        <v>37</v>
      </c>
      <c r="M28" s="243"/>
      <c r="N28" s="244"/>
      <c r="O28" s="245"/>
    </row>
    <row r="29" ht="24" customHeight="1">
      <c r="B29" s="80"/>
    </row>
    <row r="30" ht="24" customHeight="1">
      <c r="A30" s="1" t="s">
        <v>44</v>
      </c>
    </row>
    <row r="31" ht="21" customHeight="1">
      <c r="A31" s="154" t="s">
        <v>46</v>
      </c>
    </row>
    <row r="32" ht="21" customHeight="1" thickBot="1">
      <c r="A32" s="154" t="s">
        <v>45</v>
      </c>
    </row>
    <row r="33" spans="2:15" ht="24" customHeight="1" thickBot="1">
      <c r="B33" s="242" t="s">
        <v>69</v>
      </c>
      <c r="C33" s="243"/>
      <c r="D33" s="266"/>
      <c r="E33" s="267"/>
      <c r="F33" s="62" t="s">
        <v>34</v>
      </c>
      <c r="G33" s="242" t="s">
        <v>70</v>
      </c>
      <c r="H33" s="268"/>
      <c r="I33" s="243"/>
      <c r="J33" s="110"/>
      <c r="K33" s="62" t="s">
        <v>35</v>
      </c>
      <c r="L33" s="242" t="s">
        <v>37</v>
      </c>
      <c r="M33" s="243"/>
      <c r="N33" s="244"/>
      <c r="O33" s="245"/>
    </row>
    <row r="34" ht="24" customHeight="1" thickBot="1">
      <c r="A34" s="80" t="s">
        <v>43</v>
      </c>
    </row>
    <row r="35" spans="2:15" ht="24" customHeight="1" thickBot="1">
      <c r="B35" s="230" t="s">
        <v>68</v>
      </c>
      <c r="C35" s="231"/>
      <c r="D35" s="259">
        <f>O21</f>
        <v>0</v>
      </c>
      <c r="E35" s="260"/>
      <c r="F35" s="62" t="s">
        <v>34</v>
      </c>
      <c r="G35" s="230" t="s">
        <v>70</v>
      </c>
      <c r="H35" s="261"/>
      <c r="I35" s="231"/>
      <c r="J35" s="209"/>
      <c r="K35" s="62" t="s">
        <v>35</v>
      </c>
      <c r="L35" s="297" t="s">
        <v>37</v>
      </c>
      <c r="M35" s="298"/>
      <c r="N35" s="264">
        <f>IF(D35&gt;0,D35/J35,)</f>
        <v>0</v>
      </c>
      <c r="O35" s="265"/>
    </row>
    <row r="36" ht="24" customHeight="1">
      <c r="B36" s="80"/>
    </row>
    <row r="37" ht="24" customHeight="1" thickBot="1">
      <c r="A37" s="1" t="s">
        <v>47</v>
      </c>
    </row>
    <row r="38" spans="2:15" ht="18" customHeight="1">
      <c r="B38" s="279" t="s">
        <v>52</v>
      </c>
      <c r="C38" s="280"/>
      <c r="D38" s="281"/>
      <c r="F38" s="279" t="s">
        <v>49</v>
      </c>
      <c r="G38" s="280"/>
      <c r="H38" s="281"/>
      <c r="I38" s="69"/>
      <c r="J38" s="279" t="s">
        <v>72</v>
      </c>
      <c r="K38" s="281"/>
      <c r="M38" s="282" t="s">
        <v>53</v>
      </c>
      <c r="N38" s="283"/>
      <c r="O38" s="284"/>
    </row>
    <row r="39" spans="2:15" ht="18" customHeight="1">
      <c r="B39" s="269" t="s">
        <v>71</v>
      </c>
      <c r="C39" s="272"/>
      <c r="D39" s="270"/>
      <c r="E39" s="62" t="s">
        <v>48</v>
      </c>
      <c r="F39" s="269" t="s">
        <v>51</v>
      </c>
      <c r="G39" s="272"/>
      <c r="H39" s="270"/>
      <c r="I39" s="70" t="s">
        <v>35</v>
      </c>
      <c r="J39" s="269" t="s">
        <v>73</v>
      </c>
      <c r="K39" s="270"/>
      <c r="L39" s="62" t="s">
        <v>50</v>
      </c>
      <c r="M39" s="271" t="s">
        <v>54</v>
      </c>
      <c r="N39" s="272"/>
      <c r="O39" s="273"/>
    </row>
    <row r="40" spans="2:15" ht="24" customHeight="1" thickBot="1">
      <c r="B40" s="274"/>
      <c r="C40" s="275"/>
      <c r="D40" s="276"/>
      <c r="F40" s="274"/>
      <c r="G40" s="275"/>
      <c r="H40" s="276"/>
      <c r="I40" s="69"/>
      <c r="J40" s="274"/>
      <c r="K40" s="276"/>
      <c r="M40" s="277"/>
      <c r="N40" s="258"/>
      <c r="O40" s="278"/>
    </row>
    <row r="41" ht="24" customHeight="1"/>
    <row r="42" spans="2:15" ht="18" customHeight="1">
      <c r="B42" s="72" t="s">
        <v>55</v>
      </c>
      <c r="C42" s="73"/>
      <c r="D42" s="73"/>
      <c r="E42" s="73"/>
      <c r="F42" s="73"/>
      <c r="G42" s="73"/>
      <c r="H42" s="73"/>
      <c r="I42" s="73"/>
      <c r="J42" s="73"/>
      <c r="K42" s="73"/>
      <c r="L42" s="73"/>
      <c r="M42" s="73"/>
      <c r="N42" s="73"/>
      <c r="O42" s="74"/>
    </row>
    <row r="43" spans="2:15" ht="18" customHeight="1">
      <c r="B43" s="216">
        <f>IF(AND(N35&gt;0,N35&lt;=300),"◎",)</f>
        <v>0</v>
      </c>
      <c r="C43" s="82" t="s">
        <v>56</v>
      </c>
      <c r="D43" s="82" t="s">
        <v>60</v>
      </c>
      <c r="E43" s="82"/>
      <c r="F43" s="82" t="s">
        <v>64</v>
      </c>
      <c r="G43" s="82"/>
      <c r="H43" s="2"/>
      <c r="I43" s="2"/>
      <c r="J43" s="2"/>
      <c r="K43" s="2"/>
      <c r="L43" s="2"/>
      <c r="M43" s="2"/>
      <c r="N43" s="2"/>
      <c r="O43" s="76"/>
    </row>
    <row r="44" spans="2:15" ht="18" customHeight="1">
      <c r="B44" s="216">
        <f>IF(AND(N35&gt;300,N35&lt;=750),"◎",)</f>
        <v>0</v>
      </c>
      <c r="C44" s="82" t="s">
        <v>57</v>
      </c>
      <c r="D44" s="82" t="s">
        <v>61</v>
      </c>
      <c r="E44" s="82"/>
      <c r="F44" s="82" t="s">
        <v>65</v>
      </c>
      <c r="G44" s="82"/>
      <c r="H44" s="2"/>
      <c r="I44" s="2"/>
      <c r="J44" s="2"/>
      <c r="K44" s="2"/>
      <c r="L44" s="2"/>
      <c r="M44" s="2"/>
      <c r="N44" s="2"/>
      <c r="O44" s="76"/>
    </row>
    <row r="45" spans="2:15" ht="18" customHeight="1">
      <c r="B45" s="216">
        <f>IF(AND(N35&gt;750,N35&lt;=900),"◎",)</f>
        <v>0</v>
      </c>
      <c r="C45" s="82" t="s">
        <v>58</v>
      </c>
      <c r="D45" s="82" t="s">
        <v>62</v>
      </c>
      <c r="E45" s="82"/>
      <c r="F45" s="82" t="s">
        <v>66</v>
      </c>
      <c r="G45" s="82"/>
      <c r="H45" s="2"/>
      <c r="I45" s="2"/>
      <c r="J45" s="2"/>
      <c r="K45" s="2"/>
      <c r="L45" s="2"/>
      <c r="M45" s="2"/>
      <c r="N45" s="2"/>
      <c r="O45" s="76"/>
    </row>
    <row r="46" spans="2:15" ht="18" customHeight="1">
      <c r="B46" s="217">
        <f>IF(N35&gt;900,"◎",)</f>
        <v>0</v>
      </c>
      <c r="C46" s="83" t="s">
        <v>59</v>
      </c>
      <c r="D46" s="83" t="s">
        <v>63</v>
      </c>
      <c r="E46" s="83"/>
      <c r="F46" s="83" t="s">
        <v>67</v>
      </c>
      <c r="G46" s="83"/>
      <c r="H46" s="78"/>
      <c r="I46" s="78"/>
      <c r="J46" s="78"/>
      <c r="K46" s="78"/>
      <c r="L46" s="78"/>
      <c r="M46" s="78"/>
      <c r="N46" s="78"/>
      <c r="O46" s="79"/>
    </row>
  </sheetData>
  <sheetProtection password="CC70" sheet="1"/>
  <mergeCells count="45">
    <mergeCell ref="B40:D40"/>
    <mergeCell ref="F40:H40"/>
    <mergeCell ref="J40:K40"/>
    <mergeCell ref="M40:O40"/>
    <mergeCell ref="B38:D38"/>
    <mergeCell ref="F38:H38"/>
    <mergeCell ref="J38:K38"/>
    <mergeCell ref="M38:O38"/>
    <mergeCell ref="B39:D39"/>
    <mergeCell ref="F39:H39"/>
    <mergeCell ref="J39:K39"/>
    <mergeCell ref="M39:O39"/>
    <mergeCell ref="B33:C33"/>
    <mergeCell ref="D33:E33"/>
    <mergeCell ref="G33:I33"/>
    <mergeCell ref="L33:M33"/>
    <mergeCell ref="N33:O33"/>
    <mergeCell ref="B35:C35"/>
    <mergeCell ref="D35:E35"/>
    <mergeCell ref="G35:I35"/>
    <mergeCell ref="L35:M35"/>
    <mergeCell ref="N35:O35"/>
    <mergeCell ref="B26:C26"/>
    <mergeCell ref="D26:E26"/>
    <mergeCell ref="G26:I26"/>
    <mergeCell ref="L26:M26"/>
    <mergeCell ref="N26:O26"/>
    <mergeCell ref="B28:C28"/>
    <mergeCell ref="D28:E28"/>
    <mergeCell ref="G28:I28"/>
    <mergeCell ref="L28:M28"/>
    <mergeCell ref="N28:O28"/>
    <mergeCell ref="A15:A17"/>
    <mergeCell ref="B15:C15"/>
    <mergeCell ref="B17:C17"/>
    <mergeCell ref="A18:A21"/>
    <mergeCell ref="B18:C18"/>
    <mergeCell ref="B19:C19"/>
    <mergeCell ref="B21:C21"/>
    <mergeCell ref="I2:J2"/>
    <mergeCell ref="K2:O2"/>
    <mergeCell ref="C4:C5"/>
    <mergeCell ref="A6:A9"/>
    <mergeCell ref="A10:A14"/>
    <mergeCell ref="B14:C14"/>
  </mergeCells>
  <dataValidations count="1">
    <dataValidation type="list" showInputMessage="1" showErrorMessage="1" sqref="D18:N18">
      <formula1>"○,　"</formula1>
    </dataValidation>
  </dataValidations>
  <printOptions/>
  <pageMargins left="0.7" right="0.7" top="0.75" bottom="0.75" header="0.3" footer="0.3"/>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theme="7"/>
    <pageSetUpPr fitToPage="1"/>
  </sheetPr>
  <dimension ref="A2:O46"/>
  <sheetViews>
    <sheetView showGridLines="0" showZeros="0" zoomScale="120" zoomScaleNormal="120" zoomScalePageLayoutView="0" workbookViewId="0" topLeftCell="A1">
      <selection activeCell="K2" sqref="K2:O2"/>
    </sheetView>
  </sheetViews>
  <sheetFormatPr defaultColWidth="9.140625" defaultRowHeight="18" customHeight="1"/>
  <cols>
    <col min="1" max="1" width="3.28125" style="1" customWidth="1"/>
    <col min="2" max="2" width="13.140625" style="1" customWidth="1"/>
    <col min="3" max="3" width="4.140625" style="1" customWidth="1"/>
    <col min="4" max="14" width="8.28125" style="1" customWidth="1"/>
    <col min="15" max="15" width="10.57421875" style="1" customWidth="1"/>
    <col min="16" max="16384" width="9.00390625" style="1" customWidth="1"/>
  </cols>
  <sheetData>
    <row r="1" ht="8.25" customHeight="1" thickBot="1"/>
    <row r="2" spans="1:15" ht="21.75" customHeight="1" thickBot="1">
      <c r="A2" s="1" t="s">
        <v>27</v>
      </c>
      <c r="C2" s="1" t="s">
        <v>109</v>
      </c>
      <c r="I2" s="230" t="s">
        <v>28</v>
      </c>
      <c r="J2" s="231"/>
      <c r="K2" s="232"/>
      <c r="L2" s="233"/>
      <c r="M2" s="233"/>
      <c r="N2" s="233"/>
      <c r="O2" s="234"/>
    </row>
    <row r="3" spans="1:15" ht="31.5" customHeight="1" thickBot="1">
      <c r="A3" s="63" t="s">
        <v>29</v>
      </c>
      <c r="B3" s="9"/>
      <c r="C3" s="9"/>
      <c r="D3" s="9"/>
      <c r="E3" s="9"/>
      <c r="F3" s="9"/>
      <c r="G3" s="9"/>
      <c r="H3" s="9"/>
      <c r="I3" s="9"/>
      <c r="J3" s="9"/>
      <c r="K3" s="9"/>
      <c r="L3" s="9"/>
      <c r="M3" s="9"/>
      <c r="N3" s="9"/>
      <c r="O3" s="9"/>
    </row>
    <row r="4" spans="1:15" ht="18" customHeight="1">
      <c r="A4" s="112"/>
      <c r="B4" s="113"/>
      <c r="C4" s="299" t="s">
        <v>24</v>
      </c>
      <c r="D4" s="112"/>
      <c r="E4" s="113"/>
      <c r="F4" s="113"/>
      <c r="G4" s="113"/>
      <c r="H4" s="114" t="s">
        <v>39</v>
      </c>
      <c r="I4" s="111"/>
      <c r="J4" s="113" t="s">
        <v>38</v>
      </c>
      <c r="K4" s="113"/>
      <c r="L4" s="113"/>
      <c r="M4" s="113"/>
      <c r="N4" s="115"/>
      <c r="O4" s="116" t="s">
        <v>11</v>
      </c>
    </row>
    <row r="5" spans="1:15" ht="18" customHeight="1" thickBot="1">
      <c r="A5" s="117"/>
      <c r="B5" s="118"/>
      <c r="C5" s="300"/>
      <c r="D5" s="119" t="s">
        <v>0</v>
      </c>
      <c r="E5" s="120" t="s">
        <v>1</v>
      </c>
      <c r="F5" s="120" t="s">
        <v>2</v>
      </c>
      <c r="G5" s="120" t="s">
        <v>3</v>
      </c>
      <c r="H5" s="120" t="s">
        <v>4</v>
      </c>
      <c r="I5" s="120" t="s">
        <v>5</v>
      </c>
      <c r="J5" s="120" t="s">
        <v>6</v>
      </c>
      <c r="K5" s="120" t="s">
        <v>7</v>
      </c>
      <c r="L5" s="120" t="s">
        <v>8</v>
      </c>
      <c r="M5" s="120" t="s">
        <v>9</v>
      </c>
      <c r="N5" s="121" t="s">
        <v>10</v>
      </c>
      <c r="O5" s="102"/>
    </row>
    <row r="6" spans="1:15" ht="29.25" customHeight="1">
      <c r="A6" s="254" t="s">
        <v>14</v>
      </c>
      <c r="B6" s="122" t="s">
        <v>25</v>
      </c>
      <c r="C6" s="123"/>
      <c r="D6" s="124"/>
      <c r="E6" s="125"/>
      <c r="F6" s="125"/>
      <c r="G6" s="125"/>
      <c r="H6" s="125"/>
      <c r="I6" s="125"/>
      <c r="J6" s="125"/>
      <c r="K6" s="125"/>
      <c r="L6" s="125"/>
      <c r="M6" s="125"/>
      <c r="N6" s="126"/>
      <c r="O6" s="127"/>
    </row>
    <row r="7" spans="1:15" ht="29.25" customHeight="1">
      <c r="A7" s="254"/>
      <c r="B7" s="128" t="s">
        <v>12</v>
      </c>
      <c r="C7" s="129"/>
      <c r="D7" s="130"/>
      <c r="E7" s="131"/>
      <c r="F7" s="131"/>
      <c r="G7" s="131"/>
      <c r="H7" s="131"/>
      <c r="I7" s="131"/>
      <c r="J7" s="131"/>
      <c r="K7" s="131"/>
      <c r="L7" s="131"/>
      <c r="M7" s="131"/>
      <c r="N7" s="132"/>
      <c r="O7" s="133"/>
    </row>
    <row r="8" spans="1:15" ht="29.25" customHeight="1">
      <c r="A8" s="254"/>
      <c r="B8" s="134" t="s">
        <v>13</v>
      </c>
      <c r="C8" s="135"/>
      <c r="D8" s="136"/>
      <c r="E8" s="137"/>
      <c r="F8" s="137"/>
      <c r="G8" s="137"/>
      <c r="H8" s="137"/>
      <c r="I8" s="137"/>
      <c r="J8" s="137"/>
      <c r="K8" s="137"/>
      <c r="L8" s="137"/>
      <c r="M8" s="137"/>
      <c r="N8" s="138"/>
      <c r="O8" s="139"/>
    </row>
    <row r="9" spans="1:15" ht="29.25" customHeight="1" thickBot="1">
      <c r="A9" s="255"/>
      <c r="B9" s="140" t="s">
        <v>11</v>
      </c>
      <c r="C9" s="141"/>
      <c r="D9" s="142"/>
      <c r="E9" s="143"/>
      <c r="F9" s="143"/>
      <c r="G9" s="143"/>
      <c r="H9" s="143"/>
      <c r="I9" s="143"/>
      <c r="J9" s="143"/>
      <c r="K9" s="143"/>
      <c r="L9" s="143"/>
      <c r="M9" s="143"/>
      <c r="N9" s="144"/>
      <c r="O9" s="145"/>
    </row>
    <row r="10" spans="1:15" ht="29.25" customHeight="1">
      <c r="A10" s="253" t="s">
        <v>15</v>
      </c>
      <c r="B10" s="146" t="s">
        <v>25</v>
      </c>
      <c r="C10" s="147" t="s">
        <v>16</v>
      </c>
      <c r="D10" s="148"/>
      <c r="E10" s="149"/>
      <c r="F10" s="149"/>
      <c r="G10" s="149"/>
      <c r="H10" s="149"/>
      <c r="I10" s="149"/>
      <c r="J10" s="149"/>
      <c r="K10" s="149"/>
      <c r="L10" s="149"/>
      <c r="M10" s="149"/>
      <c r="N10" s="150"/>
      <c r="O10" s="151"/>
    </row>
    <row r="11" spans="1:15" ht="29.25" customHeight="1">
      <c r="A11" s="254"/>
      <c r="B11" s="128" t="s">
        <v>12</v>
      </c>
      <c r="C11" s="152" t="s">
        <v>17</v>
      </c>
      <c r="D11" s="130"/>
      <c r="E11" s="131"/>
      <c r="F11" s="131"/>
      <c r="G11" s="131"/>
      <c r="H11" s="131"/>
      <c r="I11" s="131"/>
      <c r="J11" s="131"/>
      <c r="K11" s="131"/>
      <c r="L11" s="131"/>
      <c r="M11" s="131"/>
      <c r="N11" s="132"/>
      <c r="O11" s="133"/>
    </row>
    <row r="12" spans="1:15" ht="29.25" customHeight="1">
      <c r="A12" s="254"/>
      <c r="B12" s="134" t="s">
        <v>13</v>
      </c>
      <c r="C12" s="153">
        <v>1</v>
      </c>
      <c r="D12" s="136"/>
      <c r="E12" s="137"/>
      <c r="F12" s="137"/>
      <c r="G12" s="137"/>
      <c r="H12" s="137"/>
      <c r="I12" s="137"/>
      <c r="J12" s="137"/>
      <c r="K12" s="137"/>
      <c r="L12" s="137"/>
      <c r="M12" s="137"/>
      <c r="N12" s="138"/>
      <c r="O12" s="139"/>
    </row>
    <row r="13" spans="1:15" ht="13.5">
      <c r="A13" s="254"/>
      <c r="B13" s="93"/>
      <c r="C13" s="94"/>
      <c r="D13" s="95"/>
      <c r="E13" s="96"/>
      <c r="F13" s="96"/>
      <c r="G13" s="96"/>
      <c r="H13" s="96"/>
      <c r="I13" s="96"/>
      <c r="J13" s="96"/>
      <c r="K13" s="96"/>
      <c r="L13" s="96"/>
      <c r="M13" s="96"/>
      <c r="N13" s="97"/>
      <c r="O13" s="98" t="s">
        <v>31</v>
      </c>
    </row>
    <row r="14" spans="1:15" ht="29.25" customHeight="1" thickBot="1">
      <c r="A14" s="255"/>
      <c r="B14" s="251" t="s">
        <v>21</v>
      </c>
      <c r="C14" s="252"/>
      <c r="D14" s="99"/>
      <c r="E14" s="100"/>
      <c r="F14" s="100"/>
      <c r="G14" s="100"/>
      <c r="H14" s="100"/>
      <c r="I14" s="100"/>
      <c r="J14" s="100"/>
      <c r="K14" s="100"/>
      <c r="L14" s="100"/>
      <c r="M14" s="100"/>
      <c r="N14" s="101"/>
      <c r="O14" s="102"/>
    </row>
    <row r="15" spans="1:15" ht="29.25" customHeight="1">
      <c r="A15" s="246" t="s">
        <v>18</v>
      </c>
      <c r="B15" s="249" t="s">
        <v>19</v>
      </c>
      <c r="C15" s="250"/>
      <c r="D15" s="89"/>
      <c r="E15" s="90"/>
      <c r="F15" s="90"/>
      <c r="G15" s="90"/>
      <c r="H15" s="90"/>
      <c r="I15" s="90"/>
      <c r="J15" s="90"/>
      <c r="K15" s="90"/>
      <c r="L15" s="90"/>
      <c r="M15" s="90"/>
      <c r="N15" s="91"/>
      <c r="O15" s="92"/>
    </row>
    <row r="16" spans="1:15" ht="13.5">
      <c r="A16" s="247"/>
      <c r="B16" s="93"/>
      <c r="C16" s="94"/>
      <c r="D16" s="95"/>
      <c r="E16" s="96"/>
      <c r="F16" s="96"/>
      <c r="G16" s="96"/>
      <c r="H16" s="96"/>
      <c r="I16" s="96"/>
      <c r="J16" s="96"/>
      <c r="K16" s="96"/>
      <c r="L16" s="96"/>
      <c r="M16" s="96"/>
      <c r="N16" s="97"/>
      <c r="O16" s="98" t="s">
        <v>32</v>
      </c>
    </row>
    <row r="17" spans="1:15" ht="29.25" customHeight="1" thickBot="1">
      <c r="A17" s="248"/>
      <c r="B17" s="251" t="s">
        <v>20</v>
      </c>
      <c r="C17" s="252"/>
      <c r="D17" s="99"/>
      <c r="E17" s="100"/>
      <c r="F17" s="100"/>
      <c r="G17" s="100"/>
      <c r="H17" s="100"/>
      <c r="I17" s="100"/>
      <c r="J17" s="100"/>
      <c r="K17" s="100"/>
      <c r="L17" s="100"/>
      <c r="M17" s="100"/>
      <c r="N17" s="101"/>
      <c r="O17" s="102"/>
    </row>
    <row r="18" spans="1:15" ht="29.25" customHeight="1">
      <c r="A18" s="253" t="s">
        <v>26</v>
      </c>
      <c r="B18" s="256" t="s">
        <v>22</v>
      </c>
      <c r="C18" s="250"/>
      <c r="D18" s="103"/>
      <c r="E18" s="104"/>
      <c r="F18" s="104"/>
      <c r="G18" s="104"/>
      <c r="H18" s="104"/>
      <c r="I18" s="104"/>
      <c r="J18" s="104"/>
      <c r="K18" s="104"/>
      <c r="L18" s="104"/>
      <c r="M18" s="104"/>
      <c r="N18" s="105"/>
      <c r="O18" s="92"/>
    </row>
    <row r="19" spans="1:15" ht="29.25" customHeight="1">
      <c r="A19" s="254"/>
      <c r="B19" s="257" t="s">
        <v>74</v>
      </c>
      <c r="C19" s="258"/>
      <c r="D19" s="106"/>
      <c r="E19" s="107"/>
      <c r="F19" s="107"/>
      <c r="G19" s="107"/>
      <c r="H19" s="107"/>
      <c r="I19" s="107"/>
      <c r="J19" s="107"/>
      <c r="K19" s="107"/>
      <c r="L19" s="107"/>
      <c r="M19" s="107"/>
      <c r="N19" s="108"/>
      <c r="O19" s="109"/>
    </row>
    <row r="20" spans="1:15" ht="13.5">
      <c r="A20" s="254"/>
      <c r="B20" s="93"/>
      <c r="C20" s="94"/>
      <c r="D20" s="95"/>
      <c r="E20" s="96"/>
      <c r="F20" s="96"/>
      <c r="G20" s="96"/>
      <c r="H20" s="96"/>
      <c r="I20" s="96"/>
      <c r="J20" s="96"/>
      <c r="K20" s="96"/>
      <c r="L20" s="96"/>
      <c r="M20" s="96"/>
      <c r="N20" s="97"/>
      <c r="O20" s="98" t="s">
        <v>33</v>
      </c>
    </row>
    <row r="21" spans="1:15" ht="29.25" customHeight="1" thickBot="1">
      <c r="A21" s="255"/>
      <c r="B21" s="251" t="s">
        <v>23</v>
      </c>
      <c r="C21" s="252"/>
      <c r="D21" s="99"/>
      <c r="E21" s="100"/>
      <c r="F21" s="100"/>
      <c r="G21" s="100"/>
      <c r="H21" s="100"/>
      <c r="I21" s="100"/>
      <c r="J21" s="100"/>
      <c r="K21" s="100"/>
      <c r="L21" s="100"/>
      <c r="M21" s="100"/>
      <c r="N21" s="101"/>
      <c r="O21" s="102"/>
    </row>
    <row r="22" ht="24" customHeight="1">
      <c r="B22" s="87" t="s">
        <v>40</v>
      </c>
    </row>
    <row r="23" ht="24" customHeight="1">
      <c r="B23" s="80"/>
    </row>
    <row r="24" ht="24" customHeight="1">
      <c r="A24" s="1" t="s">
        <v>41</v>
      </c>
    </row>
    <row r="25" ht="24" customHeight="1" thickBot="1">
      <c r="A25" s="80" t="s">
        <v>42</v>
      </c>
    </row>
    <row r="26" spans="2:15" ht="24" customHeight="1" thickBot="1">
      <c r="B26" s="242" t="s">
        <v>36</v>
      </c>
      <c r="C26" s="243"/>
      <c r="D26" s="266"/>
      <c r="E26" s="267"/>
      <c r="F26" s="62" t="s">
        <v>34</v>
      </c>
      <c r="G26" s="242" t="s">
        <v>70</v>
      </c>
      <c r="H26" s="268"/>
      <c r="I26" s="243"/>
      <c r="J26" s="110"/>
      <c r="K26" s="62" t="s">
        <v>35</v>
      </c>
      <c r="L26" s="242" t="s">
        <v>37</v>
      </c>
      <c r="M26" s="243"/>
      <c r="N26" s="244"/>
      <c r="O26" s="245"/>
    </row>
    <row r="27" ht="24" customHeight="1" thickBot="1">
      <c r="A27" s="80" t="s">
        <v>43</v>
      </c>
    </row>
    <row r="28" spans="2:15" ht="24" customHeight="1" thickBot="1">
      <c r="B28" s="242" t="s">
        <v>68</v>
      </c>
      <c r="C28" s="243"/>
      <c r="D28" s="266"/>
      <c r="E28" s="267"/>
      <c r="F28" s="62" t="s">
        <v>34</v>
      </c>
      <c r="G28" s="242" t="s">
        <v>70</v>
      </c>
      <c r="H28" s="268"/>
      <c r="I28" s="243"/>
      <c r="J28" s="110"/>
      <c r="K28" s="62" t="s">
        <v>35</v>
      </c>
      <c r="L28" s="242" t="s">
        <v>37</v>
      </c>
      <c r="M28" s="243"/>
      <c r="N28" s="244"/>
      <c r="O28" s="245"/>
    </row>
    <row r="29" ht="24" customHeight="1">
      <c r="B29" s="80"/>
    </row>
    <row r="30" ht="24" customHeight="1">
      <c r="A30" s="1" t="s">
        <v>44</v>
      </c>
    </row>
    <row r="31" ht="21" customHeight="1">
      <c r="A31" s="80" t="s">
        <v>46</v>
      </c>
    </row>
    <row r="32" ht="21" customHeight="1" thickBot="1">
      <c r="A32" s="80" t="s">
        <v>45</v>
      </c>
    </row>
    <row r="33" spans="2:15" ht="24" customHeight="1" thickBot="1">
      <c r="B33" s="242" t="s">
        <v>69</v>
      </c>
      <c r="C33" s="243"/>
      <c r="D33" s="266"/>
      <c r="E33" s="267"/>
      <c r="F33" s="62" t="s">
        <v>34</v>
      </c>
      <c r="G33" s="242" t="s">
        <v>70</v>
      </c>
      <c r="H33" s="268"/>
      <c r="I33" s="243"/>
      <c r="J33" s="110"/>
      <c r="K33" s="62" t="s">
        <v>35</v>
      </c>
      <c r="L33" s="242" t="s">
        <v>37</v>
      </c>
      <c r="M33" s="243"/>
      <c r="N33" s="244"/>
      <c r="O33" s="245"/>
    </row>
    <row r="34" ht="24" customHeight="1" thickBot="1">
      <c r="A34" s="80" t="s">
        <v>43</v>
      </c>
    </row>
    <row r="35" spans="2:15" ht="24" customHeight="1" thickBot="1">
      <c r="B35" s="242" t="s">
        <v>68</v>
      </c>
      <c r="C35" s="243"/>
      <c r="D35" s="266"/>
      <c r="E35" s="267"/>
      <c r="F35" s="62" t="s">
        <v>34</v>
      </c>
      <c r="G35" s="242" t="s">
        <v>70</v>
      </c>
      <c r="H35" s="268"/>
      <c r="I35" s="243"/>
      <c r="J35" s="110"/>
      <c r="K35" s="62" t="s">
        <v>35</v>
      </c>
      <c r="L35" s="242" t="s">
        <v>37</v>
      </c>
      <c r="M35" s="243"/>
      <c r="N35" s="244"/>
      <c r="O35" s="245"/>
    </row>
    <row r="36" ht="24" customHeight="1">
      <c r="B36" s="80"/>
    </row>
    <row r="37" ht="24" customHeight="1" thickBot="1">
      <c r="A37" s="1" t="s">
        <v>47</v>
      </c>
    </row>
    <row r="38" spans="2:15" ht="18" customHeight="1">
      <c r="B38" s="308" t="s">
        <v>52</v>
      </c>
      <c r="C38" s="309"/>
      <c r="D38" s="310"/>
      <c r="F38" s="308" t="s">
        <v>49</v>
      </c>
      <c r="G38" s="309"/>
      <c r="H38" s="310"/>
      <c r="I38" s="69"/>
      <c r="J38" s="311" t="s">
        <v>72</v>
      </c>
      <c r="K38" s="312"/>
      <c r="M38" s="282" t="s">
        <v>53</v>
      </c>
      <c r="N38" s="283"/>
      <c r="O38" s="284"/>
    </row>
    <row r="39" spans="2:15" ht="18" customHeight="1">
      <c r="B39" s="313" t="s">
        <v>71</v>
      </c>
      <c r="C39" s="314"/>
      <c r="D39" s="315"/>
      <c r="E39" s="62" t="s">
        <v>48</v>
      </c>
      <c r="F39" s="313" t="s">
        <v>51</v>
      </c>
      <c r="G39" s="314"/>
      <c r="H39" s="315"/>
      <c r="I39" s="70" t="s">
        <v>35</v>
      </c>
      <c r="J39" s="301" t="s">
        <v>73</v>
      </c>
      <c r="K39" s="302"/>
      <c r="L39" s="62" t="s">
        <v>50</v>
      </c>
      <c r="M39" s="271" t="s">
        <v>54</v>
      </c>
      <c r="N39" s="272"/>
      <c r="O39" s="273"/>
    </row>
    <row r="40" spans="2:15" ht="24" customHeight="1" thickBot="1">
      <c r="B40" s="303"/>
      <c r="C40" s="304"/>
      <c r="D40" s="305"/>
      <c r="F40" s="303"/>
      <c r="G40" s="304"/>
      <c r="H40" s="305"/>
      <c r="I40" s="69"/>
      <c r="J40" s="306">
        <f>B40*0.9*F40</f>
        <v>0</v>
      </c>
      <c r="K40" s="307"/>
      <c r="M40" s="277"/>
      <c r="N40" s="258"/>
      <c r="O40" s="278"/>
    </row>
    <row r="41" ht="24" customHeight="1"/>
    <row r="42" spans="2:15" ht="18" customHeight="1">
      <c r="B42" s="72" t="s">
        <v>55</v>
      </c>
      <c r="C42" s="73"/>
      <c r="D42" s="73"/>
      <c r="E42" s="73"/>
      <c r="F42" s="73"/>
      <c r="G42" s="73"/>
      <c r="H42" s="73"/>
      <c r="I42" s="73"/>
      <c r="J42" s="73"/>
      <c r="K42" s="73"/>
      <c r="L42" s="73"/>
      <c r="M42" s="73"/>
      <c r="N42" s="73"/>
      <c r="O42" s="74"/>
    </row>
    <row r="43" spans="2:15" ht="18" customHeight="1">
      <c r="B43" s="216">
        <f>IF(AND(J40&gt;0,J40&lt;=300),"◎",)</f>
        <v>0</v>
      </c>
      <c r="C43" s="82" t="s">
        <v>56</v>
      </c>
      <c r="D43" s="82" t="s">
        <v>60</v>
      </c>
      <c r="E43" s="82"/>
      <c r="F43" s="82" t="s">
        <v>64</v>
      </c>
      <c r="G43" s="82"/>
      <c r="H43" s="2"/>
      <c r="I43" s="2"/>
      <c r="J43" s="2"/>
      <c r="K43" s="2"/>
      <c r="L43" s="2"/>
      <c r="M43" s="2"/>
      <c r="N43" s="2"/>
      <c r="O43" s="76"/>
    </row>
    <row r="44" spans="2:15" ht="18" customHeight="1">
      <c r="B44" s="216">
        <f>IF(AND(J40&gt;300,J40&lt;=750),"◎",)</f>
        <v>0</v>
      </c>
      <c r="C44" s="82" t="s">
        <v>57</v>
      </c>
      <c r="D44" s="82" t="s">
        <v>61</v>
      </c>
      <c r="E44" s="82"/>
      <c r="F44" s="82" t="s">
        <v>65</v>
      </c>
      <c r="G44" s="82"/>
      <c r="H44" s="2"/>
      <c r="I44" s="2"/>
      <c r="J44" s="2"/>
      <c r="K44" s="2"/>
      <c r="L44" s="2"/>
      <c r="M44" s="2"/>
      <c r="N44" s="2"/>
      <c r="O44" s="76"/>
    </row>
    <row r="45" spans="2:15" ht="18" customHeight="1">
      <c r="B45" s="216">
        <f>IF(AND(J40&gt;750,J40&lt;=900),"◎",)</f>
        <v>0</v>
      </c>
      <c r="C45" s="82" t="s">
        <v>58</v>
      </c>
      <c r="D45" s="82" t="s">
        <v>62</v>
      </c>
      <c r="E45" s="82"/>
      <c r="F45" s="82" t="s">
        <v>66</v>
      </c>
      <c r="G45" s="82"/>
      <c r="H45" s="2"/>
      <c r="I45" s="2"/>
      <c r="J45" s="2"/>
      <c r="K45" s="2"/>
      <c r="L45" s="2"/>
      <c r="M45" s="2"/>
      <c r="N45" s="2"/>
      <c r="O45" s="76"/>
    </row>
    <row r="46" spans="2:15" ht="18" customHeight="1">
      <c r="B46" s="217">
        <f>IF(J40&gt;900,"◎",)</f>
        <v>0</v>
      </c>
      <c r="C46" s="83" t="s">
        <v>59</v>
      </c>
      <c r="D46" s="83" t="s">
        <v>63</v>
      </c>
      <c r="E46" s="83"/>
      <c r="F46" s="83" t="s">
        <v>67</v>
      </c>
      <c r="G46" s="83"/>
      <c r="H46" s="78"/>
      <c r="I46" s="78"/>
      <c r="J46" s="78"/>
      <c r="K46" s="78"/>
      <c r="L46" s="78"/>
      <c r="M46" s="78"/>
      <c r="N46" s="78"/>
      <c r="O46" s="79"/>
    </row>
  </sheetData>
  <sheetProtection password="CC70" sheet="1"/>
  <mergeCells count="45">
    <mergeCell ref="B40:D40"/>
    <mergeCell ref="F40:H40"/>
    <mergeCell ref="J40:K40"/>
    <mergeCell ref="M40:O40"/>
    <mergeCell ref="B38:D38"/>
    <mergeCell ref="F38:H38"/>
    <mergeCell ref="J38:K38"/>
    <mergeCell ref="M38:O38"/>
    <mergeCell ref="B39:D39"/>
    <mergeCell ref="F39:H39"/>
    <mergeCell ref="J39:K39"/>
    <mergeCell ref="M39:O39"/>
    <mergeCell ref="B33:C33"/>
    <mergeCell ref="D33:E33"/>
    <mergeCell ref="G33:I33"/>
    <mergeCell ref="L33:M33"/>
    <mergeCell ref="N33:O33"/>
    <mergeCell ref="B35:C35"/>
    <mergeCell ref="D35:E35"/>
    <mergeCell ref="G35:I35"/>
    <mergeCell ref="L35:M35"/>
    <mergeCell ref="N35:O35"/>
    <mergeCell ref="B26:C26"/>
    <mergeCell ref="D26:E26"/>
    <mergeCell ref="G26:I26"/>
    <mergeCell ref="L26:M26"/>
    <mergeCell ref="N26:O26"/>
    <mergeCell ref="B28:C28"/>
    <mergeCell ref="D28:E28"/>
    <mergeCell ref="G28:I28"/>
    <mergeCell ref="L28:M28"/>
    <mergeCell ref="N28:O28"/>
    <mergeCell ref="A15:A17"/>
    <mergeCell ref="B15:C15"/>
    <mergeCell ref="B17:C17"/>
    <mergeCell ref="A18:A21"/>
    <mergeCell ref="B18:C18"/>
    <mergeCell ref="B19:C19"/>
    <mergeCell ref="B21:C21"/>
    <mergeCell ref="I2:J2"/>
    <mergeCell ref="K2:O2"/>
    <mergeCell ref="C4:C5"/>
    <mergeCell ref="A6:A9"/>
    <mergeCell ref="A10:A14"/>
    <mergeCell ref="B14:C14"/>
  </mergeCells>
  <printOptions/>
  <pageMargins left="0.7" right="0.7" top="0.75" bottom="0.75" header="0.3" footer="0.3"/>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abColor theme="5"/>
    <pageSetUpPr fitToPage="1"/>
  </sheetPr>
  <dimension ref="A2:O46"/>
  <sheetViews>
    <sheetView showGridLines="0" showZeros="0" zoomScale="120" zoomScaleNormal="120" zoomScalePageLayoutView="0" workbookViewId="0" topLeftCell="A1">
      <selection activeCell="K2" sqref="K2:O2"/>
    </sheetView>
  </sheetViews>
  <sheetFormatPr defaultColWidth="9.140625" defaultRowHeight="18" customHeight="1"/>
  <cols>
    <col min="1" max="1" width="3.28125" style="1" customWidth="1"/>
    <col min="2" max="2" width="13.140625" style="1" customWidth="1"/>
    <col min="3" max="3" width="4.140625" style="1" customWidth="1"/>
    <col min="4" max="14" width="8.28125" style="1" customWidth="1"/>
    <col min="15" max="15" width="10.57421875" style="1" customWidth="1"/>
    <col min="16" max="16384" width="9.00390625" style="1" customWidth="1"/>
  </cols>
  <sheetData>
    <row r="1" ht="8.25" customHeight="1" thickBot="1"/>
    <row r="2" spans="1:15" ht="21.75" customHeight="1" thickBot="1">
      <c r="A2" s="1" t="s">
        <v>27</v>
      </c>
      <c r="C2" s="1" t="s">
        <v>110</v>
      </c>
      <c r="I2" s="230" t="s">
        <v>28</v>
      </c>
      <c r="J2" s="231"/>
      <c r="K2" s="232"/>
      <c r="L2" s="233"/>
      <c r="M2" s="233"/>
      <c r="N2" s="233"/>
      <c r="O2" s="234"/>
    </row>
    <row r="3" spans="1:15" ht="31.5" customHeight="1" thickBot="1">
      <c r="A3" s="63" t="s">
        <v>29</v>
      </c>
      <c r="B3" s="9"/>
      <c r="C3" s="9"/>
      <c r="D3" s="9"/>
      <c r="E3" s="9"/>
      <c r="F3" s="9"/>
      <c r="G3" s="9"/>
      <c r="H3" s="9"/>
      <c r="I3" s="9"/>
      <c r="J3" s="9"/>
      <c r="K3" s="9"/>
      <c r="L3" s="9"/>
      <c r="M3" s="9"/>
      <c r="N3" s="9"/>
      <c r="O3" s="9"/>
    </row>
    <row r="4" spans="1:15" ht="18" customHeight="1">
      <c r="A4" s="112"/>
      <c r="B4" s="113"/>
      <c r="C4" s="299" t="s">
        <v>24</v>
      </c>
      <c r="D4" s="112"/>
      <c r="E4" s="113"/>
      <c r="F4" s="113"/>
      <c r="G4" s="113"/>
      <c r="H4" s="114" t="s">
        <v>39</v>
      </c>
      <c r="I4" s="111"/>
      <c r="J4" s="113" t="s">
        <v>38</v>
      </c>
      <c r="K4" s="113"/>
      <c r="L4" s="113"/>
      <c r="M4" s="113"/>
      <c r="N4" s="115"/>
      <c r="O4" s="116" t="s">
        <v>11</v>
      </c>
    </row>
    <row r="5" spans="1:15" ht="18" customHeight="1" thickBot="1">
      <c r="A5" s="117"/>
      <c r="B5" s="118"/>
      <c r="C5" s="300"/>
      <c r="D5" s="119" t="s">
        <v>0</v>
      </c>
      <c r="E5" s="120" t="s">
        <v>1</v>
      </c>
      <c r="F5" s="120" t="s">
        <v>2</v>
      </c>
      <c r="G5" s="120" t="s">
        <v>3</v>
      </c>
      <c r="H5" s="120" t="s">
        <v>4</v>
      </c>
      <c r="I5" s="120" t="s">
        <v>5</v>
      </c>
      <c r="J5" s="120" t="s">
        <v>6</v>
      </c>
      <c r="K5" s="120" t="s">
        <v>7</v>
      </c>
      <c r="L5" s="120" t="s">
        <v>8</v>
      </c>
      <c r="M5" s="120" t="s">
        <v>9</v>
      </c>
      <c r="N5" s="121" t="s">
        <v>10</v>
      </c>
      <c r="O5" s="102"/>
    </row>
    <row r="6" spans="1:15" ht="29.25" customHeight="1">
      <c r="A6" s="254" t="s">
        <v>14</v>
      </c>
      <c r="B6" s="122" t="s">
        <v>25</v>
      </c>
      <c r="C6" s="123"/>
      <c r="D6" s="124"/>
      <c r="E6" s="125"/>
      <c r="F6" s="125"/>
      <c r="G6" s="125"/>
      <c r="H6" s="125"/>
      <c r="I6" s="125"/>
      <c r="J6" s="125"/>
      <c r="K6" s="125"/>
      <c r="L6" s="125"/>
      <c r="M6" s="125"/>
      <c r="N6" s="126"/>
      <c r="O6" s="127"/>
    </row>
    <row r="7" spans="1:15" ht="29.25" customHeight="1">
      <c r="A7" s="254"/>
      <c r="B7" s="128" t="s">
        <v>12</v>
      </c>
      <c r="C7" s="129"/>
      <c r="D7" s="130"/>
      <c r="E7" s="131"/>
      <c r="F7" s="131"/>
      <c r="G7" s="131"/>
      <c r="H7" s="131"/>
      <c r="I7" s="131"/>
      <c r="J7" s="131"/>
      <c r="K7" s="131"/>
      <c r="L7" s="131"/>
      <c r="M7" s="131"/>
      <c r="N7" s="132"/>
      <c r="O7" s="133"/>
    </row>
    <row r="8" spans="1:15" ht="29.25" customHeight="1">
      <c r="A8" s="254"/>
      <c r="B8" s="134" t="s">
        <v>13</v>
      </c>
      <c r="C8" s="135"/>
      <c r="D8" s="136"/>
      <c r="E8" s="137"/>
      <c r="F8" s="137"/>
      <c r="G8" s="137"/>
      <c r="H8" s="137"/>
      <c r="I8" s="137"/>
      <c r="J8" s="137"/>
      <c r="K8" s="137"/>
      <c r="L8" s="137"/>
      <c r="M8" s="137"/>
      <c r="N8" s="138"/>
      <c r="O8" s="139"/>
    </row>
    <row r="9" spans="1:15" ht="29.25" customHeight="1" thickBot="1">
      <c r="A9" s="255"/>
      <c r="B9" s="140" t="s">
        <v>11</v>
      </c>
      <c r="C9" s="141"/>
      <c r="D9" s="142"/>
      <c r="E9" s="143"/>
      <c r="F9" s="143"/>
      <c r="G9" s="143"/>
      <c r="H9" s="143"/>
      <c r="I9" s="143"/>
      <c r="J9" s="143"/>
      <c r="K9" s="143"/>
      <c r="L9" s="143"/>
      <c r="M9" s="143"/>
      <c r="N9" s="144"/>
      <c r="O9" s="145"/>
    </row>
    <row r="10" spans="1:15" ht="29.25" customHeight="1">
      <c r="A10" s="253" t="s">
        <v>15</v>
      </c>
      <c r="B10" s="146" t="s">
        <v>25</v>
      </c>
      <c r="C10" s="147" t="s">
        <v>16</v>
      </c>
      <c r="D10" s="148"/>
      <c r="E10" s="149"/>
      <c r="F10" s="149"/>
      <c r="G10" s="149"/>
      <c r="H10" s="149"/>
      <c r="I10" s="149"/>
      <c r="J10" s="149"/>
      <c r="K10" s="149"/>
      <c r="L10" s="149"/>
      <c r="M10" s="149"/>
      <c r="N10" s="150"/>
      <c r="O10" s="151"/>
    </row>
    <row r="11" spans="1:15" ht="29.25" customHeight="1">
      <c r="A11" s="254"/>
      <c r="B11" s="128" t="s">
        <v>12</v>
      </c>
      <c r="C11" s="152" t="s">
        <v>17</v>
      </c>
      <c r="D11" s="130"/>
      <c r="E11" s="131"/>
      <c r="F11" s="131"/>
      <c r="G11" s="131"/>
      <c r="H11" s="131"/>
      <c r="I11" s="131"/>
      <c r="J11" s="131"/>
      <c r="K11" s="131"/>
      <c r="L11" s="131"/>
      <c r="M11" s="131"/>
      <c r="N11" s="132"/>
      <c r="O11" s="133"/>
    </row>
    <row r="12" spans="1:15" ht="29.25" customHeight="1">
      <c r="A12" s="254"/>
      <c r="B12" s="134" t="s">
        <v>13</v>
      </c>
      <c r="C12" s="153">
        <v>1</v>
      </c>
      <c r="D12" s="136"/>
      <c r="E12" s="137"/>
      <c r="F12" s="137"/>
      <c r="G12" s="137"/>
      <c r="H12" s="137"/>
      <c r="I12" s="137"/>
      <c r="J12" s="137"/>
      <c r="K12" s="137"/>
      <c r="L12" s="137"/>
      <c r="M12" s="137"/>
      <c r="N12" s="138"/>
      <c r="O12" s="139"/>
    </row>
    <row r="13" spans="1:15" ht="13.5">
      <c r="A13" s="254"/>
      <c r="B13" s="93"/>
      <c r="C13" s="94"/>
      <c r="D13" s="95"/>
      <c r="E13" s="96"/>
      <c r="F13" s="96"/>
      <c r="G13" s="96"/>
      <c r="H13" s="96"/>
      <c r="I13" s="96"/>
      <c r="J13" s="96"/>
      <c r="K13" s="96"/>
      <c r="L13" s="96"/>
      <c r="M13" s="96"/>
      <c r="N13" s="97"/>
      <c r="O13" s="98" t="s">
        <v>31</v>
      </c>
    </row>
    <row r="14" spans="1:15" ht="29.25" customHeight="1" thickBot="1">
      <c r="A14" s="255"/>
      <c r="B14" s="251" t="s">
        <v>21</v>
      </c>
      <c r="C14" s="252"/>
      <c r="D14" s="99"/>
      <c r="E14" s="100"/>
      <c r="F14" s="100"/>
      <c r="G14" s="100"/>
      <c r="H14" s="100"/>
      <c r="I14" s="100"/>
      <c r="J14" s="100"/>
      <c r="K14" s="100"/>
      <c r="L14" s="100"/>
      <c r="M14" s="100"/>
      <c r="N14" s="101"/>
      <c r="O14" s="102"/>
    </row>
    <row r="15" spans="1:15" ht="29.25" customHeight="1">
      <c r="A15" s="246" t="s">
        <v>18</v>
      </c>
      <c r="B15" s="249" t="s">
        <v>19</v>
      </c>
      <c r="C15" s="250"/>
      <c r="D15" s="89"/>
      <c r="E15" s="90"/>
      <c r="F15" s="90"/>
      <c r="G15" s="90"/>
      <c r="H15" s="90"/>
      <c r="I15" s="90"/>
      <c r="J15" s="90"/>
      <c r="K15" s="90"/>
      <c r="L15" s="90"/>
      <c r="M15" s="90"/>
      <c r="N15" s="91"/>
      <c r="O15" s="92"/>
    </row>
    <row r="16" spans="1:15" ht="13.5">
      <c r="A16" s="247"/>
      <c r="B16" s="93"/>
      <c r="C16" s="94"/>
      <c r="D16" s="95"/>
      <c r="E16" s="96"/>
      <c r="F16" s="96"/>
      <c r="G16" s="96"/>
      <c r="H16" s="96"/>
      <c r="I16" s="96"/>
      <c r="J16" s="96"/>
      <c r="K16" s="96"/>
      <c r="L16" s="96"/>
      <c r="M16" s="96"/>
      <c r="N16" s="97"/>
      <c r="O16" s="98" t="s">
        <v>32</v>
      </c>
    </row>
    <row r="17" spans="1:15" ht="29.25" customHeight="1" thickBot="1">
      <c r="A17" s="248"/>
      <c r="B17" s="251" t="s">
        <v>20</v>
      </c>
      <c r="C17" s="252"/>
      <c r="D17" s="99"/>
      <c r="E17" s="100"/>
      <c r="F17" s="100"/>
      <c r="G17" s="100"/>
      <c r="H17" s="100"/>
      <c r="I17" s="100"/>
      <c r="J17" s="100"/>
      <c r="K17" s="100"/>
      <c r="L17" s="100"/>
      <c r="M17" s="100"/>
      <c r="N17" s="101"/>
      <c r="O17" s="102"/>
    </row>
    <row r="18" spans="1:15" ht="29.25" customHeight="1">
      <c r="A18" s="253" t="s">
        <v>26</v>
      </c>
      <c r="B18" s="256" t="s">
        <v>22</v>
      </c>
      <c r="C18" s="250"/>
      <c r="D18" s="103"/>
      <c r="E18" s="104"/>
      <c r="F18" s="104"/>
      <c r="G18" s="104"/>
      <c r="H18" s="104"/>
      <c r="I18" s="104"/>
      <c r="J18" s="104"/>
      <c r="K18" s="104"/>
      <c r="L18" s="104"/>
      <c r="M18" s="104"/>
      <c r="N18" s="105"/>
      <c r="O18" s="92"/>
    </row>
    <row r="19" spans="1:15" ht="29.25" customHeight="1">
      <c r="A19" s="254"/>
      <c r="B19" s="257" t="s">
        <v>74</v>
      </c>
      <c r="C19" s="258"/>
      <c r="D19" s="106"/>
      <c r="E19" s="107"/>
      <c r="F19" s="107"/>
      <c r="G19" s="107"/>
      <c r="H19" s="107"/>
      <c r="I19" s="107"/>
      <c r="J19" s="107"/>
      <c r="K19" s="107"/>
      <c r="L19" s="107"/>
      <c r="M19" s="107"/>
      <c r="N19" s="108"/>
      <c r="O19" s="109"/>
    </row>
    <row r="20" spans="1:15" ht="13.5">
      <c r="A20" s="254"/>
      <c r="B20" s="93"/>
      <c r="C20" s="94"/>
      <c r="D20" s="95"/>
      <c r="E20" s="96"/>
      <c r="F20" s="96"/>
      <c r="G20" s="96"/>
      <c r="H20" s="96"/>
      <c r="I20" s="96"/>
      <c r="J20" s="96"/>
      <c r="K20" s="96"/>
      <c r="L20" s="96"/>
      <c r="M20" s="96"/>
      <c r="N20" s="97"/>
      <c r="O20" s="98" t="s">
        <v>33</v>
      </c>
    </row>
    <row r="21" spans="1:15" ht="29.25" customHeight="1" thickBot="1">
      <c r="A21" s="255"/>
      <c r="B21" s="251" t="s">
        <v>23</v>
      </c>
      <c r="C21" s="252"/>
      <c r="D21" s="99"/>
      <c r="E21" s="100"/>
      <c r="F21" s="100"/>
      <c r="G21" s="100"/>
      <c r="H21" s="100"/>
      <c r="I21" s="100"/>
      <c r="J21" s="100"/>
      <c r="K21" s="100"/>
      <c r="L21" s="100"/>
      <c r="M21" s="100"/>
      <c r="N21" s="101"/>
      <c r="O21" s="102"/>
    </row>
    <row r="22" ht="24" customHeight="1">
      <c r="B22" s="87" t="s">
        <v>40</v>
      </c>
    </row>
    <row r="23" ht="24" customHeight="1">
      <c r="B23" s="80"/>
    </row>
    <row r="24" ht="24" customHeight="1">
      <c r="A24" s="1" t="s">
        <v>41</v>
      </c>
    </row>
    <row r="25" ht="24" customHeight="1" thickBot="1">
      <c r="A25" s="80" t="s">
        <v>42</v>
      </c>
    </row>
    <row r="26" spans="2:15" ht="24" customHeight="1" thickBot="1">
      <c r="B26" s="242" t="s">
        <v>36</v>
      </c>
      <c r="C26" s="243"/>
      <c r="D26" s="266"/>
      <c r="E26" s="267"/>
      <c r="F26" s="62" t="s">
        <v>34</v>
      </c>
      <c r="G26" s="242" t="s">
        <v>70</v>
      </c>
      <c r="H26" s="268"/>
      <c r="I26" s="243"/>
      <c r="J26" s="110"/>
      <c r="K26" s="62" t="s">
        <v>35</v>
      </c>
      <c r="L26" s="242" t="s">
        <v>37</v>
      </c>
      <c r="M26" s="243"/>
      <c r="N26" s="244"/>
      <c r="O26" s="245"/>
    </row>
    <row r="27" ht="24" customHeight="1" thickBot="1">
      <c r="A27" s="80" t="s">
        <v>43</v>
      </c>
    </row>
    <row r="28" spans="2:15" ht="24" customHeight="1" thickBot="1">
      <c r="B28" s="242" t="s">
        <v>68</v>
      </c>
      <c r="C28" s="243"/>
      <c r="D28" s="266"/>
      <c r="E28" s="267"/>
      <c r="F28" s="62" t="s">
        <v>34</v>
      </c>
      <c r="G28" s="242" t="s">
        <v>70</v>
      </c>
      <c r="H28" s="268"/>
      <c r="I28" s="243"/>
      <c r="J28" s="110"/>
      <c r="K28" s="62" t="s">
        <v>35</v>
      </c>
      <c r="L28" s="242" t="s">
        <v>37</v>
      </c>
      <c r="M28" s="243"/>
      <c r="N28" s="244"/>
      <c r="O28" s="245"/>
    </row>
    <row r="29" ht="24" customHeight="1">
      <c r="B29" s="80"/>
    </row>
    <row r="30" ht="24" customHeight="1">
      <c r="A30" s="1" t="s">
        <v>44</v>
      </c>
    </row>
    <row r="31" ht="21" customHeight="1">
      <c r="A31" s="80" t="s">
        <v>46</v>
      </c>
    </row>
    <row r="32" ht="21" customHeight="1" thickBot="1">
      <c r="A32" s="80" t="s">
        <v>45</v>
      </c>
    </row>
    <row r="33" spans="2:15" ht="24" customHeight="1" thickBot="1">
      <c r="B33" s="242" t="s">
        <v>69</v>
      </c>
      <c r="C33" s="243"/>
      <c r="D33" s="266"/>
      <c r="E33" s="267"/>
      <c r="F33" s="62" t="s">
        <v>34</v>
      </c>
      <c r="G33" s="242" t="s">
        <v>70</v>
      </c>
      <c r="H33" s="268"/>
      <c r="I33" s="243"/>
      <c r="J33" s="110"/>
      <c r="K33" s="62" t="s">
        <v>35</v>
      </c>
      <c r="L33" s="242" t="s">
        <v>37</v>
      </c>
      <c r="M33" s="243"/>
      <c r="N33" s="244"/>
      <c r="O33" s="245"/>
    </row>
    <row r="34" ht="24" customHeight="1" thickBot="1">
      <c r="A34" s="80" t="s">
        <v>43</v>
      </c>
    </row>
    <row r="35" spans="2:15" ht="24" customHeight="1" thickBot="1">
      <c r="B35" s="242" t="s">
        <v>68</v>
      </c>
      <c r="C35" s="243"/>
      <c r="D35" s="266"/>
      <c r="E35" s="267"/>
      <c r="F35" s="62" t="s">
        <v>34</v>
      </c>
      <c r="G35" s="242" t="s">
        <v>70</v>
      </c>
      <c r="H35" s="268"/>
      <c r="I35" s="243"/>
      <c r="J35" s="110"/>
      <c r="K35" s="62" t="s">
        <v>35</v>
      </c>
      <c r="L35" s="242" t="s">
        <v>37</v>
      </c>
      <c r="M35" s="243"/>
      <c r="N35" s="244"/>
      <c r="O35" s="245"/>
    </row>
    <row r="36" ht="24" customHeight="1">
      <c r="B36" s="80"/>
    </row>
    <row r="37" ht="24" customHeight="1" thickBot="1">
      <c r="A37" s="1" t="s">
        <v>76</v>
      </c>
    </row>
    <row r="38" spans="2:15" ht="18" customHeight="1">
      <c r="B38" s="308" t="s">
        <v>52</v>
      </c>
      <c r="C38" s="309"/>
      <c r="D38" s="310"/>
      <c r="F38" s="308" t="s">
        <v>49</v>
      </c>
      <c r="G38" s="309"/>
      <c r="H38" s="310"/>
      <c r="I38" s="69"/>
      <c r="J38" s="323" t="s">
        <v>72</v>
      </c>
      <c r="K38" s="324"/>
      <c r="M38" s="325" t="s">
        <v>53</v>
      </c>
      <c r="N38" s="326"/>
      <c r="O38" s="327"/>
    </row>
    <row r="39" spans="2:15" ht="18" customHeight="1">
      <c r="B39" s="313" t="s">
        <v>71</v>
      </c>
      <c r="C39" s="314"/>
      <c r="D39" s="315"/>
      <c r="E39" s="62" t="s">
        <v>48</v>
      </c>
      <c r="F39" s="313" t="s">
        <v>51</v>
      </c>
      <c r="G39" s="314"/>
      <c r="H39" s="315"/>
      <c r="I39" s="70" t="s">
        <v>35</v>
      </c>
      <c r="J39" s="316" t="s">
        <v>73</v>
      </c>
      <c r="K39" s="317"/>
      <c r="L39" s="62" t="s">
        <v>50</v>
      </c>
      <c r="M39" s="318" t="s">
        <v>54</v>
      </c>
      <c r="N39" s="319"/>
      <c r="O39" s="320"/>
    </row>
    <row r="40" spans="2:15" ht="24" customHeight="1" thickBot="1">
      <c r="B40" s="303"/>
      <c r="C40" s="304"/>
      <c r="D40" s="305"/>
      <c r="F40" s="303"/>
      <c r="G40" s="304"/>
      <c r="H40" s="305"/>
      <c r="I40" s="69"/>
      <c r="J40" s="306">
        <f>B40*0.9*F40</f>
        <v>0</v>
      </c>
      <c r="K40" s="307"/>
      <c r="M40" s="321">
        <f>ROUND(J40*6/7,2)</f>
        <v>0</v>
      </c>
      <c r="N40" s="290"/>
      <c r="O40" s="322"/>
    </row>
    <row r="41" ht="24" customHeight="1"/>
    <row r="42" spans="2:15" ht="18" customHeight="1">
      <c r="B42" s="72" t="s">
        <v>55</v>
      </c>
      <c r="C42" s="73"/>
      <c r="D42" s="73"/>
      <c r="E42" s="73"/>
      <c r="F42" s="73"/>
      <c r="G42" s="73"/>
      <c r="H42" s="73"/>
      <c r="I42" s="73"/>
      <c r="J42" s="73"/>
      <c r="K42" s="73"/>
      <c r="L42" s="73"/>
      <c r="M42" s="73"/>
      <c r="N42" s="73"/>
      <c r="O42" s="74"/>
    </row>
    <row r="43" spans="2:15" ht="18" customHeight="1">
      <c r="B43" s="216">
        <f>IF(AND(M40&gt;0,M40&lt;=300),"◎",)</f>
        <v>0</v>
      </c>
      <c r="C43" s="82" t="s">
        <v>56</v>
      </c>
      <c r="D43" s="82" t="s">
        <v>60</v>
      </c>
      <c r="E43" s="82"/>
      <c r="F43" s="82" t="s">
        <v>64</v>
      </c>
      <c r="G43" s="82"/>
      <c r="H43" s="2"/>
      <c r="I43" s="2"/>
      <c r="J43" s="2"/>
      <c r="K43" s="2"/>
      <c r="L43" s="2"/>
      <c r="M43" s="2"/>
      <c r="N43" s="2"/>
      <c r="O43" s="76"/>
    </row>
    <row r="44" spans="2:15" ht="18" customHeight="1">
      <c r="B44" s="216">
        <f>IF(AND(M40&gt;300,M40&lt;=750),"◎",)</f>
        <v>0</v>
      </c>
      <c r="C44" s="82" t="s">
        <v>57</v>
      </c>
      <c r="D44" s="82" t="s">
        <v>61</v>
      </c>
      <c r="E44" s="82"/>
      <c r="F44" s="82" t="s">
        <v>65</v>
      </c>
      <c r="G44" s="82"/>
      <c r="H44" s="2"/>
      <c r="I44" s="2"/>
      <c r="J44" s="2"/>
      <c r="K44" s="2"/>
      <c r="L44" s="2"/>
      <c r="M44" s="2"/>
      <c r="N44" s="2"/>
      <c r="O44" s="76"/>
    </row>
    <row r="45" spans="2:15" ht="18" customHeight="1">
      <c r="B45" s="216">
        <f>IF(AND(M40&gt;750,M40&lt;=900),"◎",)</f>
        <v>0</v>
      </c>
      <c r="C45" s="82" t="s">
        <v>58</v>
      </c>
      <c r="D45" s="82" t="s">
        <v>62</v>
      </c>
      <c r="E45" s="82"/>
      <c r="F45" s="82" t="s">
        <v>66</v>
      </c>
      <c r="G45" s="82"/>
      <c r="H45" s="2"/>
      <c r="I45" s="2"/>
      <c r="J45" s="2"/>
      <c r="K45" s="2"/>
      <c r="L45" s="2"/>
      <c r="M45" s="2"/>
      <c r="N45" s="2"/>
      <c r="O45" s="76"/>
    </row>
    <row r="46" spans="2:15" ht="18" customHeight="1">
      <c r="B46" s="217">
        <f>IF(M40&gt;900,"◎",)</f>
        <v>0</v>
      </c>
      <c r="C46" s="83" t="s">
        <v>59</v>
      </c>
      <c r="D46" s="83" t="s">
        <v>63</v>
      </c>
      <c r="E46" s="83"/>
      <c r="F46" s="83" t="s">
        <v>67</v>
      </c>
      <c r="G46" s="83"/>
      <c r="H46" s="78"/>
      <c r="I46" s="78"/>
      <c r="J46" s="78"/>
      <c r="K46" s="78"/>
      <c r="L46" s="78"/>
      <c r="M46" s="78"/>
      <c r="N46" s="78"/>
      <c r="O46" s="79"/>
    </row>
  </sheetData>
  <sheetProtection password="CC70" sheet="1"/>
  <mergeCells count="45">
    <mergeCell ref="B40:D40"/>
    <mergeCell ref="F40:H40"/>
    <mergeCell ref="J40:K40"/>
    <mergeCell ref="M40:O40"/>
    <mergeCell ref="B38:D38"/>
    <mergeCell ref="F38:H38"/>
    <mergeCell ref="J38:K38"/>
    <mergeCell ref="M38:O38"/>
    <mergeCell ref="B39:D39"/>
    <mergeCell ref="F39:H39"/>
    <mergeCell ref="J39:K39"/>
    <mergeCell ref="M39:O39"/>
    <mergeCell ref="B33:C33"/>
    <mergeCell ref="D33:E33"/>
    <mergeCell ref="G33:I33"/>
    <mergeCell ref="L33:M33"/>
    <mergeCell ref="N33:O33"/>
    <mergeCell ref="B35:C35"/>
    <mergeCell ref="D35:E35"/>
    <mergeCell ref="G35:I35"/>
    <mergeCell ref="L35:M35"/>
    <mergeCell ref="N35:O35"/>
    <mergeCell ref="B26:C26"/>
    <mergeCell ref="D26:E26"/>
    <mergeCell ref="G26:I26"/>
    <mergeCell ref="L26:M26"/>
    <mergeCell ref="N26:O26"/>
    <mergeCell ref="B28:C28"/>
    <mergeCell ref="D28:E28"/>
    <mergeCell ref="G28:I28"/>
    <mergeCell ref="L28:M28"/>
    <mergeCell ref="N28:O28"/>
    <mergeCell ref="A15:A17"/>
    <mergeCell ref="B15:C15"/>
    <mergeCell ref="B17:C17"/>
    <mergeCell ref="A18:A21"/>
    <mergeCell ref="B18:C18"/>
    <mergeCell ref="B19:C19"/>
    <mergeCell ref="B21:C21"/>
    <mergeCell ref="I2:J2"/>
    <mergeCell ref="K2:O2"/>
    <mergeCell ref="C4:C5"/>
    <mergeCell ref="A6:A9"/>
    <mergeCell ref="A10:A14"/>
    <mergeCell ref="B14:C14"/>
  </mergeCells>
  <printOptions/>
  <pageMargins left="0.7" right="0.7" top="0.75" bottom="0.75" header="0.3" footer="0.3"/>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2:O46"/>
  <sheetViews>
    <sheetView showGridLines="0" showZeros="0" zoomScale="120" zoomScaleNormal="120" zoomScalePageLayoutView="0" workbookViewId="0" topLeftCell="A1">
      <selection activeCell="A1" sqref="A1"/>
    </sheetView>
  </sheetViews>
  <sheetFormatPr defaultColWidth="9.140625" defaultRowHeight="18" customHeight="1"/>
  <cols>
    <col min="1" max="1" width="3.28125" style="1" customWidth="1"/>
    <col min="2" max="2" width="13.140625" style="1" customWidth="1"/>
    <col min="3" max="3" width="4.140625" style="1" customWidth="1"/>
    <col min="4" max="14" width="8.28125" style="1" customWidth="1"/>
    <col min="15" max="15" width="10.57421875" style="1" customWidth="1"/>
    <col min="16" max="16384" width="9.00390625" style="1" customWidth="1"/>
  </cols>
  <sheetData>
    <row r="1" ht="8.25" customHeight="1" thickBot="1"/>
    <row r="2" spans="1:15" ht="21.75" customHeight="1" thickBot="1">
      <c r="A2" s="1" t="s">
        <v>111</v>
      </c>
      <c r="C2" s="155"/>
      <c r="I2" s="230" t="s">
        <v>28</v>
      </c>
      <c r="J2" s="231"/>
      <c r="K2" s="328" t="s">
        <v>103</v>
      </c>
      <c r="L2" s="329"/>
      <c r="M2" s="329"/>
      <c r="N2" s="329"/>
      <c r="O2" s="330"/>
    </row>
    <row r="3" spans="1:15" ht="31.5" customHeight="1" thickBot="1">
      <c r="A3" s="63" t="s">
        <v>29</v>
      </c>
      <c r="B3" s="9"/>
      <c r="C3" s="9"/>
      <c r="D3" s="9"/>
      <c r="E3" s="9"/>
      <c r="F3" s="9"/>
      <c r="G3" s="9"/>
      <c r="H3" s="9"/>
      <c r="I3" s="9"/>
      <c r="J3" s="9"/>
      <c r="K3" s="9"/>
      <c r="L3" s="9"/>
      <c r="M3" s="9"/>
      <c r="N3" s="9"/>
      <c r="O3" s="9"/>
    </row>
    <row r="4" spans="1:15" ht="18" customHeight="1">
      <c r="A4" s="11"/>
      <c r="B4" s="12"/>
      <c r="C4" s="235" t="s">
        <v>24</v>
      </c>
      <c r="D4" s="11"/>
      <c r="E4" s="12"/>
      <c r="F4" s="12"/>
      <c r="G4" s="12"/>
      <c r="H4" s="64" t="s">
        <v>39</v>
      </c>
      <c r="I4" s="185">
        <v>24</v>
      </c>
      <c r="J4" s="12" t="s">
        <v>38</v>
      </c>
      <c r="K4" s="12"/>
      <c r="L4" s="12"/>
      <c r="M4" s="12"/>
      <c r="N4" s="65"/>
      <c r="O4" s="28" t="s">
        <v>11</v>
      </c>
    </row>
    <row r="5" spans="1:15" ht="18" customHeight="1" thickBot="1">
      <c r="A5" s="16"/>
      <c r="B5" s="17"/>
      <c r="C5" s="236"/>
      <c r="D5" s="66" t="s">
        <v>0</v>
      </c>
      <c r="E5" s="67" t="s">
        <v>1</v>
      </c>
      <c r="F5" s="67" t="s">
        <v>2</v>
      </c>
      <c r="G5" s="67" t="s">
        <v>3</v>
      </c>
      <c r="H5" s="67" t="s">
        <v>4</v>
      </c>
      <c r="I5" s="67" t="s">
        <v>5</v>
      </c>
      <c r="J5" s="67" t="s">
        <v>6</v>
      </c>
      <c r="K5" s="67" t="s">
        <v>7</v>
      </c>
      <c r="L5" s="67" t="s">
        <v>8</v>
      </c>
      <c r="M5" s="67" t="s">
        <v>9</v>
      </c>
      <c r="N5" s="68" t="s">
        <v>10</v>
      </c>
      <c r="O5" s="29"/>
    </row>
    <row r="6" spans="1:15" ht="29.25" customHeight="1">
      <c r="A6" s="237" t="s">
        <v>14</v>
      </c>
      <c r="B6" s="10" t="s">
        <v>25</v>
      </c>
      <c r="C6" s="21"/>
      <c r="D6" s="35">
        <v>3</v>
      </c>
      <c r="E6" s="15"/>
      <c r="F6" s="15">
        <v>1</v>
      </c>
      <c r="G6" s="15"/>
      <c r="H6" s="15"/>
      <c r="I6" s="15">
        <v>2</v>
      </c>
      <c r="J6" s="15">
        <v>1</v>
      </c>
      <c r="K6" s="15"/>
      <c r="L6" s="15"/>
      <c r="M6" s="15">
        <v>1</v>
      </c>
      <c r="N6" s="36"/>
      <c r="O6" s="30"/>
    </row>
    <row r="7" spans="1:15" ht="29.25" customHeight="1">
      <c r="A7" s="237"/>
      <c r="B7" s="3" t="s">
        <v>12</v>
      </c>
      <c r="C7" s="22"/>
      <c r="D7" s="37">
        <v>7</v>
      </c>
      <c r="E7" s="7">
        <v>3</v>
      </c>
      <c r="F7" s="7">
        <v>4</v>
      </c>
      <c r="G7" s="7">
        <v>2</v>
      </c>
      <c r="H7" s="7">
        <v>3</v>
      </c>
      <c r="I7" s="7">
        <v>6</v>
      </c>
      <c r="J7" s="7">
        <v>11</v>
      </c>
      <c r="K7" s="7">
        <v>8</v>
      </c>
      <c r="L7" s="7">
        <v>4</v>
      </c>
      <c r="M7" s="7">
        <v>3</v>
      </c>
      <c r="N7" s="38">
        <v>5</v>
      </c>
      <c r="O7" s="31"/>
    </row>
    <row r="8" spans="1:15" ht="29.25" customHeight="1">
      <c r="A8" s="237"/>
      <c r="B8" s="5" t="s">
        <v>13</v>
      </c>
      <c r="C8" s="23"/>
      <c r="D8" s="39">
        <v>423</v>
      </c>
      <c r="E8" s="8">
        <v>328</v>
      </c>
      <c r="F8" s="8">
        <v>469</v>
      </c>
      <c r="G8" s="8">
        <v>467</v>
      </c>
      <c r="H8" s="8">
        <v>389</v>
      </c>
      <c r="I8" s="8">
        <v>539</v>
      </c>
      <c r="J8" s="8">
        <v>356</v>
      </c>
      <c r="K8" s="8">
        <v>407</v>
      </c>
      <c r="L8" s="8">
        <v>345</v>
      </c>
      <c r="M8" s="8">
        <v>379</v>
      </c>
      <c r="N8" s="40">
        <v>419</v>
      </c>
      <c r="O8" s="32"/>
    </row>
    <row r="9" spans="1:15" ht="29.25" customHeight="1" thickBot="1">
      <c r="A9" s="238"/>
      <c r="B9" s="13" t="s">
        <v>11</v>
      </c>
      <c r="C9" s="24"/>
      <c r="D9" s="41">
        <f>SUM(D6:D8)</f>
        <v>433</v>
      </c>
      <c r="E9" s="14">
        <f aca="true" t="shared" si="0" ref="E9:N9">SUM(E6:E8)</f>
        <v>331</v>
      </c>
      <c r="F9" s="14">
        <f t="shared" si="0"/>
        <v>474</v>
      </c>
      <c r="G9" s="14">
        <f t="shared" si="0"/>
        <v>469</v>
      </c>
      <c r="H9" s="14">
        <f t="shared" si="0"/>
        <v>392</v>
      </c>
      <c r="I9" s="14">
        <f t="shared" si="0"/>
        <v>547</v>
      </c>
      <c r="J9" s="14">
        <f t="shared" si="0"/>
        <v>368</v>
      </c>
      <c r="K9" s="14">
        <f t="shared" si="0"/>
        <v>415</v>
      </c>
      <c r="L9" s="14">
        <f t="shared" si="0"/>
        <v>349</v>
      </c>
      <c r="M9" s="14">
        <f t="shared" si="0"/>
        <v>383</v>
      </c>
      <c r="N9" s="42">
        <f t="shared" si="0"/>
        <v>424</v>
      </c>
      <c r="O9" s="33"/>
    </row>
    <row r="10" spans="1:15" ht="29.25" customHeight="1">
      <c r="A10" s="239" t="s">
        <v>15</v>
      </c>
      <c r="B10" s="18" t="s">
        <v>25</v>
      </c>
      <c r="C10" s="25" t="s">
        <v>16</v>
      </c>
      <c r="D10" s="43">
        <f>D6/2</f>
        <v>1.5</v>
      </c>
      <c r="E10" s="19">
        <f aca="true" t="shared" si="1" ref="E10:N10">E6/2</f>
        <v>0</v>
      </c>
      <c r="F10" s="19">
        <f t="shared" si="1"/>
        <v>0.5</v>
      </c>
      <c r="G10" s="19">
        <f t="shared" si="1"/>
        <v>0</v>
      </c>
      <c r="H10" s="19">
        <f t="shared" si="1"/>
        <v>0</v>
      </c>
      <c r="I10" s="19">
        <f t="shared" si="1"/>
        <v>1</v>
      </c>
      <c r="J10" s="19">
        <f t="shared" si="1"/>
        <v>0.5</v>
      </c>
      <c r="K10" s="19">
        <f t="shared" si="1"/>
        <v>0</v>
      </c>
      <c r="L10" s="19">
        <f t="shared" si="1"/>
        <v>0</v>
      </c>
      <c r="M10" s="19">
        <f t="shared" si="1"/>
        <v>0.5</v>
      </c>
      <c r="N10" s="44">
        <f t="shared" si="1"/>
        <v>0</v>
      </c>
      <c r="O10" s="34"/>
    </row>
    <row r="11" spans="1:15" ht="29.25" customHeight="1">
      <c r="A11" s="237"/>
      <c r="B11" s="3" t="s">
        <v>12</v>
      </c>
      <c r="C11" s="26" t="s">
        <v>17</v>
      </c>
      <c r="D11" s="45">
        <f>D7*3/4</f>
        <v>5.25</v>
      </c>
      <c r="E11" s="4">
        <f aca="true" t="shared" si="2" ref="E11:N11">E7*3/4</f>
        <v>2.25</v>
      </c>
      <c r="F11" s="4">
        <f t="shared" si="2"/>
        <v>3</v>
      </c>
      <c r="G11" s="4">
        <f t="shared" si="2"/>
        <v>1.5</v>
      </c>
      <c r="H11" s="4">
        <f t="shared" si="2"/>
        <v>2.25</v>
      </c>
      <c r="I11" s="4">
        <f t="shared" si="2"/>
        <v>4.5</v>
      </c>
      <c r="J11" s="4">
        <f t="shared" si="2"/>
        <v>8.25</v>
      </c>
      <c r="K11" s="4">
        <f t="shared" si="2"/>
        <v>6</v>
      </c>
      <c r="L11" s="4">
        <f t="shared" si="2"/>
        <v>3</v>
      </c>
      <c r="M11" s="4">
        <f t="shared" si="2"/>
        <v>2.25</v>
      </c>
      <c r="N11" s="46">
        <f t="shared" si="2"/>
        <v>3.75</v>
      </c>
      <c r="O11" s="31"/>
    </row>
    <row r="12" spans="1:15" ht="29.25" customHeight="1">
      <c r="A12" s="237"/>
      <c r="B12" s="5" t="s">
        <v>13</v>
      </c>
      <c r="C12" s="27">
        <v>1</v>
      </c>
      <c r="D12" s="47">
        <f>D8</f>
        <v>423</v>
      </c>
      <c r="E12" s="6">
        <f aca="true" t="shared" si="3" ref="E12:N12">E8</f>
        <v>328</v>
      </c>
      <c r="F12" s="6">
        <f t="shared" si="3"/>
        <v>469</v>
      </c>
      <c r="G12" s="6">
        <f t="shared" si="3"/>
        <v>467</v>
      </c>
      <c r="H12" s="6">
        <f t="shared" si="3"/>
        <v>389</v>
      </c>
      <c r="I12" s="6">
        <f t="shared" si="3"/>
        <v>539</v>
      </c>
      <c r="J12" s="6">
        <f t="shared" si="3"/>
        <v>356</v>
      </c>
      <c r="K12" s="6">
        <f t="shared" si="3"/>
        <v>407</v>
      </c>
      <c r="L12" s="6">
        <f t="shared" si="3"/>
        <v>345</v>
      </c>
      <c r="M12" s="6">
        <f t="shared" si="3"/>
        <v>379</v>
      </c>
      <c r="N12" s="48">
        <f t="shared" si="3"/>
        <v>419</v>
      </c>
      <c r="O12" s="32"/>
    </row>
    <row r="13" spans="1:15" ht="13.5">
      <c r="A13" s="237"/>
      <c r="B13" s="53"/>
      <c r="C13" s="54"/>
      <c r="D13" s="55"/>
      <c r="E13" s="56"/>
      <c r="F13" s="56"/>
      <c r="G13" s="56"/>
      <c r="H13" s="56"/>
      <c r="I13" s="56"/>
      <c r="J13" s="56"/>
      <c r="K13" s="56"/>
      <c r="L13" s="56"/>
      <c r="M13" s="56"/>
      <c r="N13" s="57"/>
      <c r="O13" s="58" t="s">
        <v>31</v>
      </c>
    </row>
    <row r="14" spans="1:15" ht="29.25" customHeight="1" thickBot="1">
      <c r="A14" s="238"/>
      <c r="B14" s="240" t="s">
        <v>21</v>
      </c>
      <c r="C14" s="241"/>
      <c r="D14" s="59">
        <f aca="true" t="shared" si="4" ref="D14:N14">SUM(D10:D12)</f>
        <v>429.75</v>
      </c>
      <c r="E14" s="60">
        <f t="shared" si="4"/>
        <v>330.25</v>
      </c>
      <c r="F14" s="60">
        <f t="shared" si="4"/>
        <v>472.5</v>
      </c>
      <c r="G14" s="60">
        <f t="shared" si="4"/>
        <v>468.5</v>
      </c>
      <c r="H14" s="60">
        <f t="shared" si="4"/>
        <v>391.25</v>
      </c>
      <c r="I14" s="60">
        <f t="shared" si="4"/>
        <v>544.5</v>
      </c>
      <c r="J14" s="60">
        <f t="shared" si="4"/>
        <v>364.75</v>
      </c>
      <c r="K14" s="60">
        <f t="shared" si="4"/>
        <v>413</v>
      </c>
      <c r="L14" s="60">
        <f t="shared" si="4"/>
        <v>348</v>
      </c>
      <c r="M14" s="60">
        <f t="shared" si="4"/>
        <v>381.75</v>
      </c>
      <c r="N14" s="61">
        <f t="shared" si="4"/>
        <v>422.75</v>
      </c>
      <c r="O14" s="29">
        <f>SUM(D14:N14)</f>
        <v>4567</v>
      </c>
    </row>
    <row r="15" spans="1:15" ht="29.25" customHeight="1">
      <c r="A15" s="291" t="s">
        <v>18</v>
      </c>
      <c r="B15" s="294" t="s">
        <v>19</v>
      </c>
      <c r="C15" s="288"/>
      <c r="D15" s="49">
        <v>111</v>
      </c>
      <c r="E15" s="20">
        <v>123</v>
      </c>
      <c r="F15" s="20">
        <v>124</v>
      </c>
      <c r="G15" s="20">
        <v>125</v>
      </c>
      <c r="H15" s="20">
        <v>136</v>
      </c>
      <c r="I15" s="20">
        <v>178</v>
      </c>
      <c r="J15" s="20">
        <v>98</v>
      </c>
      <c r="K15" s="20">
        <v>65</v>
      </c>
      <c r="L15" s="20">
        <v>89</v>
      </c>
      <c r="M15" s="20">
        <v>73</v>
      </c>
      <c r="N15" s="50">
        <v>189</v>
      </c>
      <c r="O15" s="51"/>
    </row>
    <row r="16" spans="1:15" ht="13.5">
      <c r="A16" s="292"/>
      <c r="B16" s="53"/>
      <c r="C16" s="54"/>
      <c r="D16" s="55"/>
      <c r="E16" s="56"/>
      <c r="F16" s="56"/>
      <c r="G16" s="56"/>
      <c r="H16" s="56"/>
      <c r="I16" s="56"/>
      <c r="J16" s="56"/>
      <c r="K16" s="56"/>
      <c r="L16" s="56"/>
      <c r="M16" s="56"/>
      <c r="N16" s="57"/>
      <c r="O16" s="58" t="s">
        <v>32</v>
      </c>
    </row>
    <row r="17" spans="1:15" ht="29.25" customHeight="1" thickBot="1">
      <c r="A17" s="293"/>
      <c r="B17" s="240" t="s">
        <v>20</v>
      </c>
      <c r="C17" s="241"/>
      <c r="D17" s="59">
        <f>SUM(D14:D15)</f>
        <v>540.75</v>
      </c>
      <c r="E17" s="60">
        <f aca="true" t="shared" si="5" ref="E17:N17">SUM(E14:E15)</f>
        <v>453.25</v>
      </c>
      <c r="F17" s="60">
        <f t="shared" si="5"/>
        <v>596.5</v>
      </c>
      <c r="G17" s="60">
        <f t="shared" si="5"/>
        <v>593.5</v>
      </c>
      <c r="H17" s="60">
        <f t="shared" si="5"/>
        <v>527.25</v>
      </c>
      <c r="I17" s="60">
        <f t="shared" si="5"/>
        <v>722.5</v>
      </c>
      <c r="J17" s="60">
        <f t="shared" si="5"/>
        <v>462.75</v>
      </c>
      <c r="K17" s="60">
        <f t="shared" si="5"/>
        <v>478</v>
      </c>
      <c r="L17" s="60">
        <f t="shared" si="5"/>
        <v>437</v>
      </c>
      <c r="M17" s="60">
        <f t="shared" si="5"/>
        <v>454.75</v>
      </c>
      <c r="N17" s="61">
        <f t="shared" si="5"/>
        <v>611.75</v>
      </c>
      <c r="O17" s="29">
        <f>SUM(D17:N17)</f>
        <v>5878</v>
      </c>
    </row>
    <row r="18" spans="1:15" ht="29.25" customHeight="1">
      <c r="A18" s="239" t="s">
        <v>26</v>
      </c>
      <c r="B18" s="287" t="s">
        <v>22</v>
      </c>
      <c r="C18" s="288"/>
      <c r="D18" s="84"/>
      <c r="E18" s="85"/>
      <c r="F18" s="85" t="s">
        <v>30</v>
      </c>
      <c r="G18" s="85" t="s">
        <v>30</v>
      </c>
      <c r="H18" s="85" t="s">
        <v>30</v>
      </c>
      <c r="I18" s="85" t="s">
        <v>30</v>
      </c>
      <c r="J18" s="85"/>
      <c r="K18" s="85" t="s">
        <v>30</v>
      </c>
      <c r="L18" s="85" t="s">
        <v>30</v>
      </c>
      <c r="M18" s="85" t="s">
        <v>30</v>
      </c>
      <c r="N18" s="86" t="s">
        <v>30</v>
      </c>
      <c r="O18" s="51"/>
    </row>
    <row r="19" spans="1:15" ht="29.25" customHeight="1">
      <c r="A19" s="237"/>
      <c r="B19" s="289" t="s">
        <v>74</v>
      </c>
      <c r="C19" s="290"/>
      <c r="D19" s="188">
        <f>IF(D18="○",IF(D17&gt;0,ROUND(D17*6/7,2),ROUND(D14*6/7,2)),)</f>
        <v>0</v>
      </c>
      <c r="E19" s="187">
        <f aca="true" t="shared" si="6" ref="E19:N19">IF(E18="○",IF(E17&gt;0,ROUND(E17*6/7,2),ROUND(E14*6/7,2)),)</f>
        <v>0</v>
      </c>
      <c r="F19" s="187">
        <f t="shared" si="6"/>
        <v>511.29</v>
      </c>
      <c r="G19" s="187">
        <f t="shared" si="6"/>
        <v>508.71</v>
      </c>
      <c r="H19" s="187">
        <f t="shared" si="6"/>
        <v>451.93</v>
      </c>
      <c r="I19" s="187">
        <f t="shared" si="6"/>
        <v>619.29</v>
      </c>
      <c r="J19" s="187">
        <f t="shared" si="6"/>
        <v>0</v>
      </c>
      <c r="K19" s="187">
        <f t="shared" si="6"/>
        <v>409.71</v>
      </c>
      <c r="L19" s="187">
        <f t="shared" si="6"/>
        <v>374.57</v>
      </c>
      <c r="M19" s="187">
        <f t="shared" si="6"/>
        <v>389.79</v>
      </c>
      <c r="N19" s="189">
        <f t="shared" si="6"/>
        <v>524.36</v>
      </c>
      <c r="O19" s="52"/>
    </row>
    <row r="20" spans="1:15" ht="13.5">
      <c r="A20" s="237"/>
      <c r="B20" s="53"/>
      <c r="C20" s="54"/>
      <c r="D20" s="55"/>
      <c r="E20" s="56"/>
      <c r="F20" s="56"/>
      <c r="G20" s="56"/>
      <c r="H20" s="56"/>
      <c r="I20" s="56"/>
      <c r="J20" s="56"/>
      <c r="K20" s="56"/>
      <c r="L20" s="56"/>
      <c r="M20" s="56"/>
      <c r="N20" s="57"/>
      <c r="O20" s="58" t="s">
        <v>33</v>
      </c>
    </row>
    <row r="21" spans="1:15" ht="29.25" customHeight="1" thickBot="1">
      <c r="A21" s="238"/>
      <c r="B21" s="240" t="s">
        <v>23</v>
      </c>
      <c r="C21" s="241"/>
      <c r="D21" s="190">
        <f>IF(D19&gt;0,D19,D17)</f>
        <v>540.75</v>
      </c>
      <c r="E21" s="191">
        <f aca="true" t="shared" si="7" ref="E21:N21">IF(E19&gt;0,E19,E17)</f>
        <v>453.25</v>
      </c>
      <c r="F21" s="191">
        <f t="shared" si="7"/>
        <v>511.29</v>
      </c>
      <c r="G21" s="191">
        <f t="shared" si="7"/>
        <v>508.71</v>
      </c>
      <c r="H21" s="191">
        <f t="shared" si="7"/>
        <v>451.93</v>
      </c>
      <c r="I21" s="191">
        <f t="shared" si="7"/>
        <v>619.29</v>
      </c>
      <c r="J21" s="191">
        <f t="shared" si="7"/>
        <v>462.75</v>
      </c>
      <c r="K21" s="191">
        <f t="shared" si="7"/>
        <v>409.71</v>
      </c>
      <c r="L21" s="191">
        <f t="shared" si="7"/>
        <v>374.57</v>
      </c>
      <c r="M21" s="191">
        <f t="shared" si="7"/>
        <v>389.79</v>
      </c>
      <c r="N21" s="192">
        <f t="shared" si="7"/>
        <v>524.36</v>
      </c>
      <c r="O21" s="193">
        <f>SUM(D21:N21)</f>
        <v>5246.4</v>
      </c>
    </row>
    <row r="22" ht="24" customHeight="1">
      <c r="B22" s="87" t="s">
        <v>40</v>
      </c>
    </row>
    <row r="23" ht="24" customHeight="1">
      <c r="B23" s="80"/>
    </row>
    <row r="24" ht="24" customHeight="1">
      <c r="A24" s="1" t="s">
        <v>41</v>
      </c>
    </row>
    <row r="25" ht="24" customHeight="1" thickBot="1">
      <c r="A25" s="80" t="s">
        <v>42</v>
      </c>
    </row>
    <row r="26" spans="2:15" ht="24" customHeight="1" thickBot="1">
      <c r="B26" s="230" t="s">
        <v>36</v>
      </c>
      <c r="C26" s="231"/>
      <c r="D26" s="259">
        <f>O14</f>
        <v>4567</v>
      </c>
      <c r="E26" s="260"/>
      <c r="F26" s="62" t="s">
        <v>34</v>
      </c>
      <c r="G26" s="230" t="s">
        <v>70</v>
      </c>
      <c r="H26" s="261"/>
      <c r="I26" s="231"/>
      <c r="J26" s="81">
        <v>11</v>
      </c>
      <c r="K26" s="62" t="s">
        <v>35</v>
      </c>
      <c r="L26" s="262" t="s">
        <v>37</v>
      </c>
      <c r="M26" s="263"/>
      <c r="N26" s="264">
        <f>D26/J26</f>
        <v>415.1818181818182</v>
      </c>
      <c r="O26" s="265"/>
    </row>
    <row r="27" ht="24" customHeight="1" thickBot="1">
      <c r="A27" s="80" t="s">
        <v>43</v>
      </c>
    </row>
    <row r="28" spans="2:15" ht="24" customHeight="1" thickBot="1">
      <c r="B28" s="230" t="s">
        <v>68</v>
      </c>
      <c r="C28" s="231"/>
      <c r="D28" s="259">
        <f>O21</f>
        <v>5246.4</v>
      </c>
      <c r="E28" s="260"/>
      <c r="F28" s="62" t="s">
        <v>34</v>
      </c>
      <c r="G28" s="230" t="s">
        <v>70</v>
      </c>
      <c r="H28" s="261"/>
      <c r="I28" s="231"/>
      <c r="J28" s="81">
        <v>11</v>
      </c>
      <c r="K28" s="62" t="s">
        <v>35</v>
      </c>
      <c r="L28" s="285" t="s">
        <v>37</v>
      </c>
      <c r="M28" s="286"/>
      <c r="N28" s="264">
        <f>D28/J28</f>
        <v>476.94545454545454</v>
      </c>
      <c r="O28" s="265"/>
    </row>
    <row r="29" ht="24" customHeight="1">
      <c r="B29" s="80"/>
    </row>
    <row r="30" ht="24" customHeight="1">
      <c r="A30" s="1" t="s">
        <v>44</v>
      </c>
    </row>
    <row r="31" ht="21" customHeight="1">
      <c r="A31" s="80" t="s">
        <v>46</v>
      </c>
    </row>
    <row r="32" ht="21" customHeight="1" thickBot="1">
      <c r="A32" s="80" t="s">
        <v>45</v>
      </c>
    </row>
    <row r="33" spans="2:15" ht="24" customHeight="1" thickBot="1">
      <c r="B33" s="230" t="s">
        <v>69</v>
      </c>
      <c r="C33" s="231"/>
      <c r="D33" s="259">
        <f>O17</f>
        <v>5878</v>
      </c>
      <c r="E33" s="260"/>
      <c r="F33" s="62" t="s">
        <v>34</v>
      </c>
      <c r="G33" s="230" t="s">
        <v>70</v>
      </c>
      <c r="H33" s="261"/>
      <c r="I33" s="231"/>
      <c r="J33" s="81">
        <v>11</v>
      </c>
      <c r="K33" s="62" t="s">
        <v>35</v>
      </c>
      <c r="L33" s="295" t="s">
        <v>37</v>
      </c>
      <c r="M33" s="296"/>
      <c r="N33" s="264">
        <f>D33/J33</f>
        <v>534.3636363636364</v>
      </c>
      <c r="O33" s="265"/>
    </row>
    <row r="34" ht="24" customHeight="1" thickBot="1">
      <c r="A34" s="80" t="s">
        <v>43</v>
      </c>
    </row>
    <row r="35" spans="2:15" ht="24" customHeight="1" thickBot="1">
      <c r="B35" s="230" t="s">
        <v>68</v>
      </c>
      <c r="C35" s="231"/>
      <c r="D35" s="259">
        <f>O21</f>
        <v>5246.4</v>
      </c>
      <c r="E35" s="260"/>
      <c r="F35" s="62" t="s">
        <v>34</v>
      </c>
      <c r="G35" s="230" t="s">
        <v>70</v>
      </c>
      <c r="H35" s="261"/>
      <c r="I35" s="231"/>
      <c r="J35" s="81">
        <v>11</v>
      </c>
      <c r="K35" s="62" t="s">
        <v>35</v>
      </c>
      <c r="L35" s="297" t="s">
        <v>37</v>
      </c>
      <c r="M35" s="298"/>
      <c r="N35" s="264">
        <f>D35/J35</f>
        <v>476.94545454545454</v>
      </c>
      <c r="O35" s="265"/>
    </row>
    <row r="36" ht="24" customHeight="1">
      <c r="B36" s="80"/>
    </row>
    <row r="37" ht="24" customHeight="1" thickBot="1">
      <c r="A37" s="1" t="s">
        <v>47</v>
      </c>
    </row>
    <row r="38" spans="2:15" ht="18" customHeight="1">
      <c r="B38" s="308" t="s">
        <v>52</v>
      </c>
      <c r="C38" s="309"/>
      <c r="D38" s="310"/>
      <c r="F38" s="308" t="s">
        <v>49</v>
      </c>
      <c r="G38" s="309"/>
      <c r="H38" s="310"/>
      <c r="I38" s="69"/>
      <c r="J38" s="311" t="s">
        <v>72</v>
      </c>
      <c r="K38" s="312"/>
      <c r="M38" s="325" t="s">
        <v>53</v>
      </c>
      <c r="N38" s="326"/>
      <c r="O38" s="327"/>
    </row>
    <row r="39" spans="2:15" ht="18" customHeight="1">
      <c r="B39" s="313" t="s">
        <v>71</v>
      </c>
      <c r="C39" s="314"/>
      <c r="D39" s="315"/>
      <c r="E39" s="62" t="s">
        <v>48</v>
      </c>
      <c r="F39" s="313" t="s">
        <v>51</v>
      </c>
      <c r="G39" s="314"/>
      <c r="H39" s="315"/>
      <c r="I39" s="70" t="s">
        <v>35</v>
      </c>
      <c r="J39" s="301" t="s">
        <v>73</v>
      </c>
      <c r="K39" s="302"/>
      <c r="L39" s="62" t="s">
        <v>50</v>
      </c>
      <c r="M39" s="318" t="s">
        <v>54</v>
      </c>
      <c r="N39" s="319"/>
      <c r="O39" s="320"/>
    </row>
    <row r="40" spans="2:15" ht="24" customHeight="1" thickBot="1">
      <c r="B40" s="331">
        <v>15</v>
      </c>
      <c r="C40" s="332"/>
      <c r="D40" s="333"/>
      <c r="F40" s="331">
        <v>30.4</v>
      </c>
      <c r="G40" s="332"/>
      <c r="H40" s="333"/>
      <c r="I40" s="69"/>
      <c r="J40" s="306">
        <f>B40*0.9*F40</f>
        <v>410.4</v>
      </c>
      <c r="K40" s="307"/>
      <c r="M40" s="321">
        <f>ROUND(J40*6/7,2)</f>
        <v>351.77</v>
      </c>
      <c r="N40" s="290"/>
      <c r="O40" s="322"/>
    </row>
    <row r="41" ht="24" customHeight="1"/>
    <row r="42" spans="2:15" ht="18" customHeight="1">
      <c r="B42" s="72" t="s">
        <v>55</v>
      </c>
      <c r="C42" s="73"/>
      <c r="D42" s="73"/>
      <c r="E42" s="73"/>
      <c r="F42" s="73"/>
      <c r="G42" s="73"/>
      <c r="H42" s="73"/>
      <c r="I42" s="73"/>
      <c r="J42" s="73"/>
      <c r="K42" s="73"/>
      <c r="L42" s="73"/>
      <c r="M42" s="73"/>
      <c r="N42" s="73"/>
      <c r="O42" s="74"/>
    </row>
    <row r="43" spans="2:15" ht="18" customHeight="1">
      <c r="B43" s="75"/>
      <c r="C43" s="82" t="s">
        <v>56</v>
      </c>
      <c r="D43" s="82" t="s">
        <v>60</v>
      </c>
      <c r="E43" s="82"/>
      <c r="F43" s="82" t="s">
        <v>64</v>
      </c>
      <c r="G43" s="82"/>
      <c r="H43" s="2"/>
      <c r="I43" s="2"/>
      <c r="J43" s="2"/>
      <c r="K43" s="2"/>
      <c r="L43" s="2"/>
      <c r="M43" s="2"/>
      <c r="N43" s="2"/>
      <c r="O43" s="76"/>
    </row>
    <row r="44" spans="2:15" ht="18" customHeight="1">
      <c r="B44" s="75"/>
      <c r="C44" s="82" t="s">
        <v>57</v>
      </c>
      <c r="D44" s="82" t="s">
        <v>61</v>
      </c>
      <c r="E44" s="82"/>
      <c r="F44" s="82" t="s">
        <v>65</v>
      </c>
      <c r="G44" s="82"/>
      <c r="H44" s="2"/>
      <c r="I44" s="2"/>
      <c r="J44" s="2"/>
      <c r="K44" s="2"/>
      <c r="L44" s="2"/>
      <c r="M44" s="2"/>
      <c r="N44" s="2"/>
      <c r="O44" s="76"/>
    </row>
    <row r="45" spans="2:15" ht="18" customHeight="1">
      <c r="B45" s="75"/>
      <c r="C45" s="82" t="s">
        <v>58</v>
      </c>
      <c r="D45" s="82" t="s">
        <v>62</v>
      </c>
      <c r="E45" s="82"/>
      <c r="F45" s="82" t="s">
        <v>66</v>
      </c>
      <c r="G45" s="82"/>
      <c r="H45" s="2"/>
      <c r="I45" s="2"/>
      <c r="J45" s="2"/>
      <c r="K45" s="2"/>
      <c r="L45" s="2"/>
      <c r="M45" s="2"/>
      <c r="N45" s="2"/>
      <c r="O45" s="76"/>
    </row>
    <row r="46" spans="2:15" ht="18" customHeight="1">
      <c r="B46" s="77"/>
      <c r="C46" s="83" t="s">
        <v>59</v>
      </c>
      <c r="D46" s="83" t="s">
        <v>63</v>
      </c>
      <c r="E46" s="83"/>
      <c r="F46" s="83" t="s">
        <v>67</v>
      </c>
      <c r="G46" s="83"/>
      <c r="H46" s="78"/>
      <c r="I46" s="78"/>
      <c r="J46" s="78"/>
      <c r="K46" s="78"/>
      <c r="L46" s="78"/>
      <c r="M46" s="78"/>
      <c r="N46" s="78"/>
      <c r="O46" s="79"/>
    </row>
  </sheetData>
  <sheetProtection password="CC70" sheet="1"/>
  <mergeCells count="45">
    <mergeCell ref="A6:A9"/>
    <mergeCell ref="A10:A14"/>
    <mergeCell ref="A15:A17"/>
    <mergeCell ref="B15:C15"/>
    <mergeCell ref="B17:C17"/>
    <mergeCell ref="A18:A21"/>
    <mergeCell ref="B18:C18"/>
    <mergeCell ref="B21:C21"/>
    <mergeCell ref="B19:C19"/>
    <mergeCell ref="N35:O35"/>
    <mergeCell ref="B33:C33"/>
    <mergeCell ref="B35:C35"/>
    <mergeCell ref="C4:C5"/>
    <mergeCell ref="B14:C14"/>
    <mergeCell ref="L26:M26"/>
    <mergeCell ref="G26:I26"/>
    <mergeCell ref="N26:O26"/>
    <mergeCell ref="D26:E26"/>
    <mergeCell ref="B26:C26"/>
    <mergeCell ref="D28:E28"/>
    <mergeCell ref="D33:E33"/>
    <mergeCell ref="D35:E35"/>
    <mergeCell ref="B28:C28"/>
    <mergeCell ref="G33:I33"/>
    <mergeCell ref="L33:M33"/>
    <mergeCell ref="G35:I35"/>
    <mergeCell ref="L35:M35"/>
    <mergeCell ref="B38:D38"/>
    <mergeCell ref="B39:D39"/>
    <mergeCell ref="M38:O38"/>
    <mergeCell ref="M39:O39"/>
    <mergeCell ref="J40:K40"/>
    <mergeCell ref="M40:O40"/>
    <mergeCell ref="B40:D40"/>
    <mergeCell ref="F40:H40"/>
    <mergeCell ref="I2:J2"/>
    <mergeCell ref="K2:O2"/>
    <mergeCell ref="J38:K38"/>
    <mergeCell ref="J39:K39"/>
    <mergeCell ref="F38:H38"/>
    <mergeCell ref="F39:H39"/>
    <mergeCell ref="G28:I28"/>
    <mergeCell ref="L28:M28"/>
    <mergeCell ref="N28:O28"/>
    <mergeCell ref="N33:O33"/>
  </mergeCells>
  <printOptions/>
  <pageMargins left="0.7" right="0.7" top="0.75" bottom="0.75" header="0.3" footer="0.3"/>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高齢者福祉課</cp:lastModifiedBy>
  <cp:lastPrinted>2013-02-28T08:24:32Z</cp:lastPrinted>
  <dcterms:created xsi:type="dcterms:W3CDTF">2013-02-08T08:31:49Z</dcterms:created>
  <dcterms:modified xsi:type="dcterms:W3CDTF">2013-02-28T11:20:51Z</dcterms:modified>
  <cp:category/>
  <cp:version/>
  <cp:contentType/>
  <cp:contentStatus/>
</cp:coreProperties>
</file>