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30854\Downloads\"/>
    </mc:Choice>
  </mc:AlternateContent>
  <bookViews>
    <workbookView xWindow="0" yWindow="0" windowWidth="28800" windowHeight="12370"/>
  </bookViews>
  <sheets>
    <sheet name="中海データ" sheetId="1" r:id="rId1"/>
  </sheets>
  <externalReferences>
    <externalReference r:id="rId2"/>
    <externalReference r:id="rId3"/>
  </externalReferences>
  <definedNames>
    <definedName name="__123Graph_A" hidden="1">[1]表!#REF!</definedName>
    <definedName name="__123Graph_AN湖心" hidden="1">[1]表!#REF!</definedName>
    <definedName name="__123Graph_AN川" hidden="1">[1]表!#REF!</definedName>
    <definedName name="__123Graph_AN全体" hidden="1">[1]表!#REF!</definedName>
    <definedName name="__123Graph_AP湖心" hidden="1">[1]表!#REF!</definedName>
    <definedName name="__123Graph_AP川" hidden="1">[1]表!#REF!</definedName>
    <definedName name="__123Graph_AP全体" hidden="1">[1]表!#REF!</definedName>
    <definedName name="__123Graph_X" hidden="1">中海データ!$F$93:$P$93</definedName>
    <definedName name="__123Graph_XCOD" hidden="1">中海データ!$H$60:$P$60</definedName>
    <definedName name="__123Graph_XCOD湖心" hidden="1">中海データ!$F$60:$P$60</definedName>
    <definedName name="__123Graph_XCOD川" hidden="1">中海データ!$F$60:$P$60</definedName>
    <definedName name="__123Graph_XCOD全体" hidden="1">中海データ!$F$60:$P$60</definedName>
    <definedName name="__123Graph_XN湖心" hidden="1">中海データ!$F$93:$P$93</definedName>
    <definedName name="__123Graph_XN川" hidden="1">中海データ!$F$93:$P$93</definedName>
    <definedName name="__123Graph_XN全体" hidden="1">中海データ!$F$93:$P$93</definedName>
    <definedName name="__123Graph_XP湖心" hidden="1">中海データ!$F$93:$P$93</definedName>
    <definedName name="__123Graph_XP川" hidden="1">中海データ!$F$93:$P$93</definedName>
    <definedName name="__123Graph_XP全体" hidden="1">中海データ!$F$93:$P$93</definedName>
    <definedName name="_10__123Graph_XT__P" hidden="1">中海データ!$H$60:$O$60</definedName>
    <definedName name="_3__123Graph_AT_N" hidden="1">[1]表!#REF!</definedName>
    <definedName name="_6__123Graph_AT_P" hidden="1">[1]表!#REF!</definedName>
    <definedName name="_8__123Graph_XT__N" hidden="1">中海データ!$H$60:$O$60</definedName>
    <definedName name="_PA1">#REF!</definedName>
    <definedName name="_PA2">#REF!</definedName>
    <definedName name="_PA3">#REF!</definedName>
    <definedName name="_PA4">#REF!</definedName>
    <definedName name="_PA5">#REF!</definedName>
    <definedName name="_PA6">#REF!</definedName>
    <definedName name="_PA7">#REF!</definedName>
    <definedName name="_Parse_In" hidden="1">#REF!</definedName>
    <definedName name="_Parse_Out" hidden="1">#REF!</definedName>
    <definedName name="_PB1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\A">[2]参１広島県域!#REF!</definedName>
    <definedName name="_xlnm.Print_Area" localSheetId="0">中海データ!$B$2:$AR$129</definedName>
    <definedName name="Print_Area_MI" localSheetId="0">中海データ!$C$91:$O$127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28" i="1" l="1"/>
  <c r="AR127" i="1"/>
  <c r="AR107" i="1"/>
  <c r="AR106" i="1"/>
  <c r="AR86" i="1"/>
  <c r="AR85" i="1"/>
  <c r="F127" i="1" l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F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AQ39" i="1"/>
  <c r="AP39" i="1"/>
  <c r="AO39" i="1"/>
  <c r="AN39" i="1"/>
  <c r="AM39" i="1"/>
  <c r="AL39" i="1"/>
  <c r="AK39" i="1"/>
  <c r="AJ39" i="1"/>
  <c r="AI39" i="1"/>
  <c r="AH39" i="1"/>
  <c r="AG39" i="1"/>
  <c r="AF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AQ16" i="1"/>
  <c r="AP16" i="1"/>
  <c r="AO16" i="1"/>
  <c r="AN16" i="1"/>
  <c r="AM16" i="1"/>
  <c r="AL16" i="1"/>
  <c r="AK16" i="1"/>
  <c r="AJ16" i="1"/>
  <c r="AI16" i="1"/>
  <c r="AH16" i="1"/>
  <c r="AG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AQ15" i="1"/>
  <c r="AP15" i="1"/>
  <c r="AO15" i="1"/>
  <c r="AN15" i="1"/>
  <c r="AM15" i="1"/>
  <c r="AL15" i="1"/>
  <c r="AK15" i="1"/>
  <c r="AJ15" i="1"/>
  <c r="AI15" i="1"/>
  <c r="AH15" i="1"/>
  <c r="AG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<sst xmlns="http://schemas.openxmlformats.org/spreadsheetml/2006/main" count="467" uniqueCount="113">
  <si>
    <t>表１　宍道湖における水質測定値の経年変化（ＣＯＤ）</t>
    <rPh sb="3" eb="6">
      <t>シンジコ</t>
    </rPh>
    <rPh sb="10" eb="12">
      <t>スイシツ</t>
    </rPh>
    <rPh sb="12" eb="15">
      <t>ソクテイチ</t>
    </rPh>
    <rPh sb="16" eb="17">
      <t>ケイ</t>
    </rPh>
    <rPh sb="17" eb="18">
      <t>ネン</t>
    </rPh>
    <rPh sb="18" eb="20">
      <t>ヘンカ</t>
    </rPh>
    <phoneticPr fontId="4"/>
  </si>
  <si>
    <t>　（単位：㎎/L）</t>
    <phoneticPr fontId="4"/>
  </si>
  <si>
    <t xml:space="preserve"> 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</si>
  <si>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</si>
  <si>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</si>
  <si>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</si>
  <si>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</si>
  <si>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</si>
  <si>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</si>
  <si>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</si>
  <si>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</si>
  <si>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</si>
  <si>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</si>
  <si>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</si>
  <si>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</si>
  <si>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</si>
  <si>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</si>
  <si>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 xml:space="preserve">H10 </t>
    <phoneticPr fontId="4"/>
  </si>
  <si>
    <t>H11</t>
    <phoneticPr fontId="4"/>
  </si>
  <si>
    <t>H12</t>
    <phoneticPr fontId="4"/>
  </si>
  <si>
    <t>H13</t>
    <phoneticPr fontId="4"/>
  </si>
  <si>
    <t>H14</t>
    <phoneticPr fontId="4"/>
  </si>
  <si>
    <t>H15</t>
  </si>
  <si>
    <t>H16</t>
    <phoneticPr fontId="4"/>
  </si>
  <si>
    <t>H17</t>
    <phoneticPr fontId="4"/>
  </si>
  <si>
    <t>H18</t>
    <phoneticPr fontId="4"/>
  </si>
  <si>
    <t>H19</t>
    <phoneticPr fontId="4"/>
  </si>
  <si>
    <t>H20</t>
  </si>
  <si>
    <t>H21</t>
    <phoneticPr fontId="4"/>
  </si>
  <si>
    <t>H22</t>
    <phoneticPr fontId="4"/>
  </si>
  <si>
    <t>H23</t>
    <phoneticPr fontId="4"/>
  </si>
  <si>
    <t>H24</t>
  </si>
  <si>
    <t>H25</t>
  </si>
  <si>
    <t>H26</t>
    <phoneticPr fontId="4"/>
  </si>
  <si>
    <t>H27</t>
    <phoneticPr fontId="4"/>
  </si>
  <si>
    <t>H28</t>
    <phoneticPr fontId="4"/>
  </si>
  <si>
    <t>H29</t>
  </si>
  <si>
    <t>H30</t>
    <phoneticPr fontId="4"/>
  </si>
  <si>
    <t>R1</t>
    <phoneticPr fontId="4"/>
  </si>
  <si>
    <t>R2</t>
  </si>
  <si>
    <t>R3</t>
    <phoneticPr fontId="4"/>
  </si>
  <si>
    <t xml:space="preserve"> S-1</t>
  </si>
  <si>
    <t>宍道湖東部</t>
    <phoneticPr fontId="4"/>
  </si>
  <si>
    <t>75％値</t>
  </si>
  <si>
    <t>　　</t>
    <phoneticPr fontId="4"/>
  </si>
  <si>
    <t>平均値</t>
  </si>
  <si>
    <t xml:space="preserve"> S-2</t>
  </si>
  <si>
    <t>湖心南部</t>
  </si>
  <si>
    <t xml:space="preserve"> S-3</t>
  </si>
  <si>
    <t>湖　心</t>
  </si>
  <si>
    <t xml:space="preserve"> S-4</t>
  </si>
  <si>
    <t>湖心北部</t>
  </si>
  <si>
    <t xml:space="preserve"> S-5</t>
  </si>
  <si>
    <t>矢田(大橋川)</t>
    <rPh sb="0" eb="2">
      <t>ヤタ</t>
    </rPh>
    <phoneticPr fontId="4"/>
  </si>
  <si>
    <t>　７５％値最高値</t>
    <phoneticPr fontId="4"/>
  </si>
  <si>
    <t>(参考)平均値の全地点平均値</t>
    <rPh sb="1" eb="3">
      <t>サンコウ</t>
    </rPh>
    <rPh sb="4" eb="7">
      <t>ヘイキンチ</t>
    </rPh>
    <phoneticPr fontId="4"/>
  </si>
  <si>
    <t>（　）内は最高地点を示す</t>
    <rPh sb="6" eb="7">
      <t>コウ</t>
    </rPh>
    <phoneticPr fontId="4"/>
  </si>
  <si>
    <t>表２　宍道湖における水質測定値の経年変化（全窒素）</t>
    <rPh sb="3" eb="6">
      <t>シンジコ</t>
    </rPh>
    <rPh sb="10" eb="12">
      <t>スイシツ</t>
    </rPh>
    <rPh sb="12" eb="15">
      <t>ソクテイチ</t>
    </rPh>
    <rPh sb="21" eb="24">
      <t>ミ</t>
    </rPh>
    <phoneticPr fontId="4"/>
  </si>
  <si>
    <t>H9</t>
    <phoneticPr fontId="4"/>
  </si>
  <si>
    <t>H10</t>
    <phoneticPr fontId="4"/>
  </si>
  <si>
    <t>R2</t>
    <phoneticPr fontId="4"/>
  </si>
  <si>
    <t>宍道湖東部</t>
  </si>
  <si>
    <t>矢田(大橋川)</t>
    <rPh sb="0" eb="2">
      <t>ヤタ</t>
    </rPh>
    <rPh sb="3" eb="5">
      <t>オオハシ</t>
    </rPh>
    <rPh sb="5" eb="6">
      <t>カワ</t>
    </rPh>
    <phoneticPr fontId="4"/>
  </si>
  <si>
    <t>　最高値</t>
    <phoneticPr fontId="4"/>
  </si>
  <si>
    <t>(参考)全地点平均値</t>
    <rPh sb="1" eb="3">
      <t>サンコウ</t>
    </rPh>
    <phoneticPr fontId="4"/>
  </si>
  <si>
    <t>表３　宍道湖における水質測定値の経年変化（全りん）</t>
    <rPh sb="3" eb="6">
      <t>シンジコ</t>
    </rPh>
    <rPh sb="10" eb="12">
      <t>スイシツ</t>
    </rPh>
    <rPh sb="12" eb="15">
      <t>ソクテイチ</t>
    </rPh>
    <phoneticPr fontId="4"/>
  </si>
  <si>
    <t>矢田(大橋川)</t>
    <rPh sb="0" eb="2">
      <t>ヤタ</t>
    </rPh>
    <rPh sb="3" eb="5">
      <t>オオハシ</t>
    </rPh>
    <rPh sb="5" eb="6">
      <t>ガワ</t>
    </rPh>
    <phoneticPr fontId="4"/>
  </si>
  <si>
    <t>COD75%値</t>
    <rPh sb="6" eb="7">
      <t>チ</t>
    </rPh>
    <phoneticPr fontId="4"/>
  </si>
  <si>
    <t>全窒素</t>
    <rPh sb="0" eb="1">
      <t>ゼン</t>
    </rPh>
    <rPh sb="1" eb="3">
      <t>チッソ</t>
    </rPh>
    <phoneticPr fontId="4"/>
  </si>
  <si>
    <t>全りん</t>
    <rPh sb="0" eb="1">
      <t>ゼン</t>
    </rPh>
    <phoneticPr fontId="4"/>
  </si>
  <si>
    <t xml:space="preserve"> ７期保全計画水質目標</t>
    <rPh sb="2" eb="3">
      <t>ニキ</t>
    </rPh>
    <rPh sb="3" eb="5">
      <t>ホゼン</t>
    </rPh>
    <rPh sb="5" eb="7">
      <t>ケイカク</t>
    </rPh>
    <rPh sb="7" eb="9">
      <t>スイシツ</t>
    </rPh>
    <rPh sb="9" eb="11">
      <t>モクヒョウ</t>
    </rPh>
    <phoneticPr fontId="4"/>
  </si>
  <si>
    <t>4.6 mg/l</t>
    <phoneticPr fontId="4"/>
  </si>
  <si>
    <t>0.47 mg/l</t>
    <phoneticPr fontId="4"/>
  </si>
  <si>
    <t>0.039 mg/l</t>
    <phoneticPr fontId="4"/>
  </si>
  <si>
    <t xml:space="preserve"> 環境基準</t>
    <rPh sb="1" eb="3">
      <t>カンキョウ</t>
    </rPh>
    <rPh sb="3" eb="5">
      <t>キジュン</t>
    </rPh>
    <phoneticPr fontId="4"/>
  </si>
  <si>
    <t>3   mg/l</t>
    <phoneticPr fontId="4"/>
  </si>
  <si>
    <t>0.4  mg/l</t>
    <phoneticPr fontId="4"/>
  </si>
  <si>
    <t>0.03  mg/l</t>
    <phoneticPr fontId="4"/>
  </si>
  <si>
    <t>表４　宍道湖における水質測定値の経年変化（透明度）</t>
    <rPh sb="3" eb="6">
      <t>シンジコ</t>
    </rPh>
    <rPh sb="10" eb="12">
      <t>スイシツ</t>
    </rPh>
    <rPh sb="12" eb="15">
      <t>ソクテイチ</t>
    </rPh>
    <rPh sb="21" eb="24">
      <t>トウメイド</t>
    </rPh>
    <phoneticPr fontId="4"/>
  </si>
  <si>
    <t>　（単位：m）</t>
    <phoneticPr fontId="4"/>
  </si>
  <si>
    <t>T-1</t>
  </si>
  <si>
    <t>境水道中央部</t>
  </si>
  <si>
    <t>T-2</t>
  </si>
  <si>
    <t>葭津地先</t>
  </si>
  <si>
    <t>T-3</t>
  </si>
  <si>
    <t>米子湾中央部</t>
  </si>
  <si>
    <t>N-1</t>
  </si>
  <si>
    <t>大橋川河口地先</t>
  </si>
  <si>
    <t>N-2</t>
  </si>
  <si>
    <t>意東鼻地先</t>
  </si>
  <si>
    <t>N-3</t>
  </si>
  <si>
    <t>飯梨川河口地先</t>
  </si>
  <si>
    <t>N-4</t>
  </si>
  <si>
    <t>安来港地先</t>
  </si>
  <si>
    <t>N-5</t>
  </si>
  <si>
    <t>羽入川河口地先</t>
  </si>
  <si>
    <t>N-6</t>
  </si>
  <si>
    <t>中海中央部</t>
  </si>
  <si>
    <t>N-7</t>
  </si>
  <si>
    <t>小篠津町地先</t>
  </si>
  <si>
    <t>NH-1</t>
    <phoneticPr fontId="4"/>
  </si>
  <si>
    <t>長海町地先</t>
    <rPh sb="0" eb="1">
      <t>ナガ</t>
    </rPh>
    <rPh sb="1" eb="2">
      <t>ウミ</t>
    </rPh>
    <rPh sb="2" eb="3">
      <t>マチ</t>
    </rPh>
    <rPh sb="3" eb="4">
      <t>チ</t>
    </rPh>
    <rPh sb="4" eb="5">
      <t>サキ</t>
    </rPh>
    <phoneticPr fontId="4"/>
  </si>
  <si>
    <t>NH-2</t>
    <phoneticPr fontId="4"/>
  </si>
  <si>
    <t>上宇部尾町地先</t>
    <rPh sb="0" eb="4">
      <t>カミウベオ</t>
    </rPh>
    <rPh sb="4" eb="5">
      <t>マチ</t>
    </rPh>
    <rPh sb="5" eb="7">
      <t>チサキ</t>
    </rPh>
    <phoneticPr fontId="4"/>
  </si>
  <si>
    <t>NH-1</t>
  </si>
  <si>
    <t>長海町地先</t>
  </si>
  <si>
    <t>NH-2</t>
  </si>
  <si>
    <t>上宇部尾町地先</t>
  </si>
  <si>
    <t>小篠津町地先</t>
    <phoneticPr fontId="4"/>
  </si>
  <si>
    <t>表１　中海における水質測定値の経年変化（ＣＯＤ）</t>
    <rPh sb="3" eb="5">
      <t>ナカウミ</t>
    </rPh>
    <rPh sb="9" eb="11">
      <t>スイシツ</t>
    </rPh>
    <rPh sb="11" eb="14">
      <t>ソクテイチ</t>
    </rPh>
    <rPh sb="15" eb="16">
      <t>ケイ</t>
    </rPh>
    <rPh sb="16" eb="17">
      <t>ネン</t>
    </rPh>
    <rPh sb="17" eb="19">
      <t>ヘンカ</t>
    </rPh>
    <phoneticPr fontId="4"/>
  </si>
  <si>
    <t>表２　中海における水質測定値の経年変化（全窒素）</t>
    <rPh sb="3" eb="5">
      <t>ナカウミ</t>
    </rPh>
    <rPh sb="9" eb="11">
      <t>スイシツ</t>
    </rPh>
    <rPh sb="11" eb="14">
      <t>ソクテイチ</t>
    </rPh>
    <rPh sb="20" eb="23">
      <t>ミ</t>
    </rPh>
    <phoneticPr fontId="4"/>
  </si>
  <si>
    <t>表３　中海における水質測定値の経年変化（全りん）</t>
    <rPh sb="3" eb="5">
      <t>ナカウミ</t>
    </rPh>
    <rPh sb="9" eb="11">
      <t>スイシツ</t>
    </rPh>
    <rPh sb="11" eb="14">
      <t>ソクテイチ</t>
    </rPh>
    <phoneticPr fontId="4"/>
  </si>
  <si>
    <t>R4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</si>
</sst>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\(0.0\)"/>
    <numFmt numFmtId="177" formatCode="0.0"/>
    <numFmt numFmtId="178" formatCode="\(0.00\)"/>
    <numFmt numFmtId="179" formatCode="0.000"/>
    <numFmt numFmtId="180" formatCode="\(0.000\)"/>
    <numFmt numFmtId="181" formatCode="0.00_);[Red]\(0.00\)"/>
    <numFmt numFmtId="182" formatCode="0.00_ "/>
    <numFmt numFmtId="183" formatCode="\(\ 0.00\)\ "/>
    <numFmt numFmtId="184" formatCode="\(\ 0.00\)"/>
    <numFmt numFmtId="185" formatCode="\(0.00\)\ "/>
    <numFmt numFmtId="186" formatCode="0.00\ "/>
    <numFmt numFmtId="187" formatCode="0.00_);\(0.00\)"/>
    <numFmt numFmtId="188" formatCode="0.000_);[Red]\(0.000\)"/>
    <numFmt numFmtId="189" formatCode="\(0.000\)\ "/>
    <numFmt numFmtId="190" formatCode="0.000_);\(0.000\)"/>
    <numFmt numFmtId="191" formatCode="0.000_ "/>
    <numFmt numFmtId="192" formatCode="0.000\ "/>
  </numFmts>
  <fonts count="12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ゴシック"/>
      <family val="3"/>
      <charset val="128"/>
    </font>
    <font>
      <sz val="7"/>
      <name val="ＭＳ 明朝"/>
      <family val="1"/>
      <charset val="128"/>
    </font>
    <font>
      <sz val="7"/>
      <name val="ＭＳ Ｐ明朝"/>
      <family val="1"/>
      <charset val="128"/>
    </font>
    <font>
      <sz val="18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3"/>
      <name val="ＭＳ Ｐゴシック"/>
      <family val="3"/>
      <charset val="128"/>
    </font>
    <font>
      <sz val="13"/>
      <name val="ＭＳ ゴシック"/>
      <family val="3"/>
      <charset val="128"/>
    </font>
    <font>
      <sz val="14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double">
        <color indexed="8"/>
      </bottom>
      <diagonal/>
    </border>
    <border>
      <left style="thin">
        <color indexed="64"/>
      </left>
      <right/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double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8"/>
      </top>
      <bottom style="medium">
        <color indexed="64"/>
      </bottom>
      <diagonal/>
    </border>
    <border>
      <left/>
      <right/>
      <top style="double">
        <color indexed="8"/>
      </top>
      <bottom style="medium">
        <color indexed="64"/>
      </bottom>
      <diagonal/>
    </border>
    <border>
      <left/>
      <right style="medium">
        <color indexed="64"/>
      </right>
      <top style="double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64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/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64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double">
        <color indexed="64"/>
      </bottom>
      <diagonal/>
    </border>
    <border>
      <left style="medium">
        <color indexed="64"/>
      </left>
      <right/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/>
      <right style="thin">
        <color indexed="8"/>
      </right>
      <top style="hair">
        <color indexed="8"/>
      </top>
      <bottom style="double">
        <color indexed="64"/>
      </bottom>
      <diagonal/>
    </border>
    <border>
      <left/>
      <right/>
      <top style="hair">
        <color indexed="8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/>
      <right style="thin">
        <color indexed="64"/>
      </right>
      <top style="hair">
        <color indexed="8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68">
    <xf numFmtId="0" fontId="0" fillId="0" borderId="0" xfId="0"/>
    <xf numFmtId="0" fontId="2" fillId="0" borderId="0" xfId="0" applyFont="1" applyFill="1"/>
    <xf numFmtId="0" fontId="0" fillId="0" borderId="0" xfId="0" applyFill="1" applyProtection="1"/>
    <xf numFmtId="0" fontId="0" fillId="0" borderId="0" xfId="0" applyFont="1" applyFill="1" applyProtection="1"/>
    <xf numFmtId="0" fontId="0" fillId="0" borderId="0" xfId="0" applyFill="1"/>
    <xf numFmtId="0" fontId="5" fillId="0" borderId="0" xfId="0" applyFont="1" applyFill="1" applyProtection="1"/>
    <xf numFmtId="0" fontId="6" fillId="0" borderId="0" xfId="0" applyFont="1" applyFill="1" applyAlignment="1">
      <alignment horizontal="right"/>
    </xf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6" fillId="0" borderId="4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5" xfId="0" quotePrefix="1" applyFont="1" applyFill="1" applyBorder="1" applyAlignment="1" applyProtection="1">
      <alignment horizontal="center"/>
    </xf>
    <xf numFmtId="0" fontId="6" fillId="0" borderId="6" xfId="0" quotePrefix="1" applyFont="1" applyFill="1" applyBorder="1" applyAlignment="1" applyProtection="1">
      <alignment horizontal="center"/>
    </xf>
    <xf numFmtId="0" fontId="6" fillId="0" borderId="7" xfId="0" quotePrefix="1" applyFont="1" applyFill="1" applyBorder="1" applyAlignment="1" applyProtection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6" fillId="0" borderId="10" xfId="0" applyFont="1" applyFill="1" applyBorder="1" applyAlignment="1" applyProtection="1">
      <alignment horizontal="center"/>
    </xf>
    <xf numFmtId="0" fontId="6" fillId="0" borderId="11" xfId="0" applyFont="1" applyFill="1" applyBorder="1" applyAlignment="1" applyProtection="1">
      <alignment horizontal="center"/>
    </xf>
    <xf numFmtId="2" fontId="7" fillId="0" borderId="12" xfId="0" applyNumberFormat="1" applyFont="1" applyFill="1" applyBorder="1" applyProtection="1"/>
    <xf numFmtId="2" fontId="7" fillId="0" borderId="13" xfId="0" applyNumberFormat="1" applyFont="1" applyFill="1" applyBorder="1" applyProtection="1"/>
    <xf numFmtId="0" fontId="7" fillId="0" borderId="14" xfId="0" applyFont="1" applyFill="1" applyBorder="1" applyAlignment="1" applyProtection="1">
      <alignment horizontal="center"/>
    </xf>
    <xf numFmtId="176" fontId="6" fillId="0" borderId="15" xfId="0" quotePrefix="1" applyNumberFormat="1" applyFont="1" applyFill="1" applyBorder="1" applyAlignment="1" applyProtection="1">
      <alignment horizontal="center"/>
    </xf>
    <xf numFmtId="176" fontId="6" fillId="0" borderId="16" xfId="0" quotePrefix="1" applyNumberFormat="1" applyFont="1" applyFill="1" applyBorder="1" applyAlignment="1" applyProtection="1">
      <alignment horizontal="center"/>
    </xf>
    <xf numFmtId="177" fontId="6" fillId="0" borderId="16" xfId="0" quotePrefix="1" applyNumberFormat="1" applyFont="1" applyFill="1" applyBorder="1" applyAlignment="1" applyProtection="1">
      <alignment horizontal="center"/>
    </xf>
    <xf numFmtId="177" fontId="6" fillId="0" borderId="16" xfId="0" applyNumberFormat="1" applyFont="1" applyFill="1" applyBorder="1" applyAlignment="1" applyProtection="1">
      <alignment horizontal="center"/>
    </xf>
    <xf numFmtId="176" fontId="6" fillId="0" borderId="16" xfId="0" applyNumberFormat="1" applyFont="1" applyFill="1" applyBorder="1" applyAlignment="1" applyProtection="1">
      <alignment horizontal="center"/>
    </xf>
    <xf numFmtId="176" fontId="6" fillId="0" borderId="17" xfId="0" applyNumberFormat="1" applyFont="1" applyFill="1" applyBorder="1" applyAlignment="1" applyProtection="1">
      <alignment horizontal="center"/>
    </xf>
    <xf numFmtId="177" fontId="6" fillId="0" borderId="18" xfId="0" applyNumberFormat="1" applyFont="1" applyFill="1" applyBorder="1" applyAlignment="1" applyProtection="1">
      <alignment horizontal="center"/>
    </xf>
    <xf numFmtId="176" fontId="6" fillId="0" borderId="18" xfId="0" applyNumberFormat="1" applyFont="1" applyFill="1" applyBorder="1" applyAlignment="1" applyProtection="1">
      <alignment horizontal="center"/>
    </xf>
    <xf numFmtId="0" fontId="6" fillId="0" borderId="19" xfId="0" quotePrefix="1" applyNumberFormat="1" applyFont="1" applyFill="1" applyBorder="1" applyAlignment="1" applyProtection="1">
      <alignment horizontal="center"/>
    </xf>
    <xf numFmtId="176" fontId="6" fillId="0" borderId="19" xfId="0" quotePrefix="1" applyNumberFormat="1" applyFont="1" applyFill="1" applyBorder="1" applyAlignment="1" applyProtection="1">
      <alignment horizontal="center"/>
    </xf>
    <xf numFmtId="0" fontId="6" fillId="0" borderId="20" xfId="0" quotePrefix="1" applyNumberFormat="1" applyFont="1" applyFill="1" applyBorder="1" applyAlignment="1" applyProtection="1">
      <alignment horizontal="center"/>
    </xf>
    <xf numFmtId="0" fontId="6" fillId="0" borderId="21" xfId="0" quotePrefix="1" applyNumberFormat="1" applyFont="1" applyFill="1" applyBorder="1" applyAlignment="1" applyProtection="1">
      <alignment horizontal="center"/>
    </xf>
    <xf numFmtId="0" fontId="6" fillId="0" borderId="22" xfId="0" quotePrefix="1" applyNumberFormat="1" applyFont="1" applyFill="1" applyBorder="1" applyAlignment="1" applyProtection="1">
      <alignment horizontal="center"/>
    </xf>
    <xf numFmtId="177" fontId="6" fillId="0" borderId="23" xfId="0" quotePrefix="1" applyNumberFormat="1" applyFont="1" applyFill="1" applyBorder="1" applyAlignment="1" applyProtection="1">
      <alignment horizontal="center"/>
    </xf>
    <xf numFmtId="177" fontId="6" fillId="0" borderId="24" xfId="0" quotePrefix="1" applyNumberFormat="1" applyFont="1" applyFill="1" applyBorder="1" applyAlignment="1" applyProtection="1">
      <alignment horizontal="center"/>
    </xf>
    <xf numFmtId="176" fontId="6" fillId="0" borderId="24" xfId="0" quotePrefix="1" applyNumberFormat="1" applyFont="1" applyFill="1" applyBorder="1" applyAlignment="1" applyProtection="1">
      <alignment horizontal="center"/>
    </xf>
    <xf numFmtId="177" fontId="6" fillId="0" borderId="25" xfId="0" quotePrefix="1" applyNumberFormat="1" applyFont="1" applyFill="1" applyBorder="1" applyAlignment="1" applyProtection="1">
      <alignment horizontal="center"/>
    </xf>
    <xf numFmtId="0" fontId="7" fillId="0" borderId="27" xfId="0" applyFont="1" applyFill="1" applyBorder="1" applyProtection="1"/>
    <xf numFmtId="0" fontId="7" fillId="0" borderId="28" xfId="0" applyFont="1" applyFill="1" applyBorder="1" applyProtection="1"/>
    <xf numFmtId="0" fontId="7" fillId="0" borderId="29" xfId="0" applyFont="1" applyFill="1" applyBorder="1" applyAlignment="1" applyProtection="1">
      <alignment horizontal="center"/>
    </xf>
    <xf numFmtId="177" fontId="6" fillId="0" borderId="30" xfId="0" applyNumberFormat="1" applyFont="1" applyFill="1" applyBorder="1" applyAlignment="1" applyProtection="1">
      <alignment horizontal="center"/>
    </xf>
    <xf numFmtId="177" fontId="6" fillId="0" borderId="31" xfId="0" applyNumberFormat="1" applyFont="1" applyFill="1" applyBorder="1" applyAlignment="1" applyProtection="1">
      <alignment horizontal="center"/>
    </xf>
    <xf numFmtId="177" fontId="6" fillId="0" borderId="32" xfId="0" applyNumberFormat="1" applyFont="1" applyFill="1" applyBorder="1" applyAlignment="1" applyProtection="1">
      <alignment horizontal="center"/>
    </xf>
    <xf numFmtId="177" fontId="6" fillId="0" borderId="33" xfId="0" applyNumberFormat="1" applyFont="1" applyFill="1" applyBorder="1" applyAlignment="1" applyProtection="1">
      <alignment horizontal="center"/>
    </xf>
    <xf numFmtId="177" fontId="6" fillId="0" borderId="34" xfId="0" applyNumberFormat="1" applyFont="1" applyFill="1" applyBorder="1" applyAlignment="1" applyProtection="1">
      <alignment horizontal="center"/>
    </xf>
    <xf numFmtId="177" fontId="6" fillId="0" borderId="35" xfId="0" applyNumberFormat="1" applyFont="1" applyFill="1" applyBorder="1" applyAlignment="1" applyProtection="1">
      <alignment horizontal="center"/>
    </xf>
    <xf numFmtId="177" fontId="6" fillId="0" borderId="36" xfId="0" applyNumberFormat="1" applyFont="1" applyFill="1" applyBorder="1" applyAlignment="1" applyProtection="1">
      <alignment horizontal="center"/>
    </xf>
    <xf numFmtId="2" fontId="7" fillId="0" borderId="38" xfId="0" applyNumberFormat="1" applyFont="1" applyFill="1" applyBorder="1" applyProtection="1"/>
    <xf numFmtId="2" fontId="7" fillId="0" borderId="39" xfId="0" applyNumberFormat="1" applyFont="1" applyFill="1" applyBorder="1" applyProtection="1"/>
    <xf numFmtId="0" fontId="7" fillId="0" borderId="40" xfId="0" applyFont="1" applyFill="1" applyBorder="1" applyAlignment="1" applyProtection="1">
      <alignment horizontal="center"/>
    </xf>
    <xf numFmtId="176" fontId="6" fillId="0" borderId="41" xfId="0" quotePrefix="1" applyNumberFormat="1" applyFont="1" applyFill="1" applyBorder="1" applyAlignment="1" applyProtection="1">
      <alignment horizontal="center"/>
    </xf>
    <xf numFmtId="177" fontId="6" fillId="0" borderId="19" xfId="0" applyNumberFormat="1" applyFont="1" applyFill="1" applyBorder="1" applyAlignment="1" applyProtection="1">
      <alignment horizontal="center"/>
    </xf>
    <xf numFmtId="177" fontId="6" fillId="0" borderId="19" xfId="0" quotePrefix="1" applyNumberFormat="1" applyFont="1" applyFill="1" applyBorder="1" applyAlignment="1" applyProtection="1">
      <alignment horizontal="center"/>
    </xf>
    <xf numFmtId="177" fontId="6" fillId="0" borderId="20" xfId="0" quotePrefix="1" applyNumberFormat="1" applyFont="1" applyFill="1" applyBorder="1" applyAlignment="1" applyProtection="1">
      <alignment horizontal="center"/>
    </xf>
    <xf numFmtId="177" fontId="6" fillId="0" borderId="22" xfId="0" quotePrefix="1" applyNumberFormat="1" applyFont="1" applyFill="1" applyBorder="1" applyAlignment="1" applyProtection="1">
      <alignment horizontal="center"/>
    </xf>
    <xf numFmtId="176" fontId="6" fillId="0" borderId="19" xfId="0" applyNumberFormat="1" applyFont="1" applyFill="1" applyBorder="1" applyAlignment="1" applyProtection="1">
      <alignment horizontal="center"/>
    </xf>
    <xf numFmtId="0" fontId="6" fillId="0" borderId="19" xfId="0" applyNumberFormat="1" applyFont="1" applyFill="1" applyBorder="1" applyAlignment="1" applyProtection="1">
      <alignment horizontal="center"/>
    </xf>
    <xf numFmtId="0" fontId="6" fillId="0" borderId="20" xfId="0" applyNumberFormat="1" applyFont="1" applyFill="1" applyBorder="1" applyAlignment="1" applyProtection="1">
      <alignment horizontal="center"/>
    </xf>
    <xf numFmtId="176" fontId="6" fillId="0" borderId="21" xfId="0" quotePrefix="1" applyNumberFormat="1" applyFont="1" applyFill="1" applyBorder="1" applyAlignment="1" applyProtection="1">
      <alignment horizontal="center"/>
    </xf>
    <xf numFmtId="176" fontId="6" fillId="0" borderId="23" xfId="0" quotePrefix="1" applyNumberFormat="1" applyFont="1" applyFill="1" applyBorder="1" applyAlignment="1" applyProtection="1">
      <alignment horizontal="center"/>
    </xf>
    <xf numFmtId="0" fontId="6" fillId="0" borderId="24" xfId="0" quotePrefix="1" applyNumberFormat="1" applyFont="1" applyFill="1" applyBorder="1" applyAlignment="1" applyProtection="1">
      <alignment horizontal="center"/>
    </xf>
    <xf numFmtId="0" fontId="6" fillId="0" borderId="33" xfId="0" applyNumberFormat="1" applyFont="1" applyFill="1" applyBorder="1" applyAlignment="1" applyProtection="1">
      <alignment horizontal="center"/>
    </xf>
    <xf numFmtId="0" fontId="6" fillId="0" borderId="35" xfId="0" applyNumberFormat="1" applyFont="1" applyFill="1" applyBorder="1" applyAlignment="1" applyProtection="1">
      <alignment horizontal="center"/>
    </xf>
    <xf numFmtId="0" fontId="6" fillId="0" borderId="36" xfId="0" applyNumberFormat="1" applyFont="1" applyFill="1" applyBorder="1" applyAlignment="1" applyProtection="1">
      <alignment horizontal="center"/>
    </xf>
    <xf numFmtId="0" fontId="6" fillId="0" borderId="32" xfId="0" applyNumberFormat="1" applyFont="1" applyFill="1" applyBorder="1" applyAlignment="1" applyProtection="1">
      <alignment horizontal="center"/>
    </xf>
    <xf numFmtId="177" fontId="6" fillId="0" borderId="41" xfId="0" applyNumberFormat="1" applyFont="1" applyFill="1" applyBorder="1" applyAlignment="1" applyProtection="1">
      <alignment horizontal="center"/>
    </xf>
    <xf numFmtId="176" fontId="6" fillId="0" borderId="20" xfId="0" applyNumberFormat="1" applyFont="1" applyFill="1" applyBorder="1" applyAlignment="1" applyProtection="1">
      <alignment horizontal="center"/>
    </xf>
    <xf numFmtId="177" fontId="6" fillId="0" borderId="22" xfId="0" applyNumberFormat="1" applyFont="1" applyFill="1" applyBorder="1" applyAlignment="1" applyProtection="1">
      <alignment horizontal="center"/>
    </xf>
    <xf numFmtId="176" fontId="6" fillId="0" borderId="22" xfId="0" applyNumberFormat="1" applyFont="1" applyFill="1" applyBorder="1" applyAlignment="1" applyProtection="1">
      <alignment horizontal="center"/>
    </xf>
    <xf numFmtId="177" fontId="6" fillId="0" borderId="21" xfId="0" applyNumberFormat="1" applyFont="1" applyFill="1" applyBorder="1" applyAlignment="1" applyProtection="1">
      <alignment horizontal="center"/>
    </xf>
    <xf numFmtId="177" fontId="6" fillId="0" borderId="23" xfId="0" applyNumberFormat="1" applyFont="1" applyFill="1" applyBorder="1" applyAlignment="1" applyProtection="1">
      <alignment horizontal="center"/>
    </xf>
    <xf numFmtId="177" fontId="6" fillId="0" borderId="24" xfId="0" applyNumberFormat="1" applyFont="1" applyFill="1" applyBorder="1" applyAlignment="1" applyProtection="1">
      <alignment horizontal="center"/>
    </xf>
    <xf numFmtId="176" fontId="6" fillId="0" borderId="24" xfId="0" applyNumberFormat="1" applyFont="1" applyFill="1" applyBorder="1" applyAlignment="1" applyProtection="1">
      <alignment horizontal="center"/>
    </xf>
    <xf numFmtId="177" fontId="6" fillId="0" borderId="20" xfId="0" applyNumberFormat="1" applyFont="1" applyFill="1" applyBorder="1" applyAlignment="1" applyProtection="1">
      <alignment horizontal="center"/>
    </xf>
    <xf numFmtId="176" fontId="6" fillId="0" borderId="20" xfId="0" quotePrefix="1" applyNumberFormat="1" applyFont="1" applyFill="1" applyBorder="1" applyAlignment="1" applyProtection="1">
      <alignment horizontal="center"/>
    </xf>
    <xf numFmtId="176" fontId="6" fillId="0" borderId="22" xfId="0" quotePrefix="1" applyNumberFormat="1" applyFont="1" applyFill="1" applyBorder="1" applyAlignment="1" applyProtection="1">
      <alignment horizontal="center"/>
    </xf>
    <xf numFmtId="0" fontId="7" fillId="0" borderId="42" xfId="0" applyFont="1" applyFill="1" applyBorder="1" applyProtection="1"/>
    <xf numFmtId="2" fontId="7" fillId="0" borderId="43" xfId="0" applyNumberFormat="1" applyFont="1" applyFill="1" applyBorder="1" applyProtection="1"/>
    <xf numFmtId="0" fontId="7" fillId="0" borderId="44" xfId="0" applyFont="1" applyFill="1" applyBorder="1" applyAlignment="1" applyProtection="1">
      <alignment horizontal="center"/>
    </xf>
    <xf numFmtId="177" fontId="6" fillId="0" borderId="45" xfId="0" applyNumberFormat="1" applyFont="1" applyFill="1" applyBorder="1" applyAlignment="1" applyProtection="1">
      <alignment horizontal="center"/>
    </xf>
    <xf numFmtId="177" fontId="6" fillId="0" borderId="46" xfId="0" applyNumberFormat="1" applyFont="1" applyFill="1" applyBorder="1" applyAlignment="1" applyProtection="1">
      <alignment horizontal="center"/>
    </xf>
    <xf numFmtId="0" fontId="6" fillId="0" borderId="47" xfId="0" applyNumberFormat="1" applyFont="1" applyFill="1" applyBorder="1" applyAlignment="1" applyProtection="1">
      <alignment horizontal="center"/>
    </xf>
    <xf numFmtId="177" fontId="6" fillId="0" borderId="47" xfId="0" applyNumberFormat="1" applyFont="1" applyFill="1" applyBorder="1" applyAlignment="1" applyProtection="1">
      <alignment horizontal="center"/>
    </xf>
    <xf numFmtId="177" fontId="6" fillId="0" borderId="48" xfId="0" applyNumberFormat="1" applyFont="1" applyFill="1" applyBorder="1" applyAlignment="1" applyProtection="1">
      <alignment horizontal="center"/>
    </xf>
    <xf numFmtId="177" fontId="6" fillId="0" borderId="49" xfId="0" applyNumberFormat="1" applyFont="1" applyFill="1" applyBorder="1" applyAlignment="1" applyProtection="1">
      <alignment horizontal="center"/>
    </xf>
    <xf numFmtId="177" fontId="6" fillId="0" borderId="50" xfId="0" applyNumberFormat="1" applyFont="1" applyFill="1" applyBorder="1" applyAlignment="1" applyProtection="1">
      <alignment horizontal="center"/>
    </xf>
    <xf numFmtId="177" fontId="6" fillId="0" borderId="51" xfId="0" applyNumberFormat="1" applyFont="1" applyFill="1" applyBorder="1" applyAlignment="1" applyProtection="1">
      <alignment horizontal="center"/>
    </xf>
    <xf numFmtId="2" fontId="7" fillId="0" borderId="53" xfId="0" applyNumberFormat="1" applyFont="1" applyFill="1" applyBorder="1" applyProtection="1"/>
    <xf numFmtId="0" fontId="7" fillId="0" borderId="54" xfId="0" applyFont="1" applyFill="1" applyBorder="1" applyAlignment="1">
      <alignment horizontal="center"/>
    </xf>
    <xf numFmtId="0" fontId="7" fillId="0" borderId="55" xfId="0" applyFont="1" applyFill="1" applyBorder="1"/>
    <xf numFmtId="177" fontId="6" fillId="0" borderId="56" xfId="0" applyNumberFormat="1" applyFont="1" applyFill="1" applyBorder="1" applyAlignment="1" applyProtection="1">
      <alignment horizontal="center"/>
    </xf>
    <xf numFmtId="177" fontId="6" fillId="0" borderId="57" xfId="0" applyNumberFormat="1" applyFont="1" applyFill="1" applyBorder="1" applyAlignment="1" applyProtection="1">
      <alignment horizontal="center"/>
    </xf>
    <xf numFmtId="177" fontId="6" fillId="0" borderId="58" xfId="0" applyNumberFormat="1" applyFont="1" applyFill="1" applyBorder="1" applyAlignment="1" applyProtection="1">
      <alignment horizontal="center"/>
    </xf>
    <xf numFmtId="177" fontId="6" fillId="0" borderId="59" xfId="0" applyNumberFormat="1" applyFont="1" applyFill="1" applyBorder="1" applyAlignment="1" applyProtection="1">
      <alignment horizontal="center"/>
    </xf>
    <xf numFmtId="177" fontId="6" fillId="0" borderId="60" xfId="0" applyNumberFormat="1" applyFont="1" applyFill="1" applyBorder="1" applyAlignment="1" applyProtection="1">
      <alignment horizontal="center"/>
    </xf>
    <xf numFmtId="177" fontId="6" fillId="0" borderId="61" xfId="0" applyNumberFormat="1" applyFont="1" applyFill="1" applyBorder="1" applyAlignment="1" applyProtection="1">
      <alignment horizontal="center"/>
    </xf>
    <xf numFmtId="177" fontId="6" fillId="0" borderId="62" xfId="0" applyNumberFormat="1" applyFont="1" applyFill="1" applyBorder="1" applyAlignment="1" applyProtection="1">
      <alignment horizontal="center"/>
    </xf>
    <xf numFmtId="177" fontId="6" fillId="0" borderId="63" xfId="0" applyNumberFormat="1" applyFont="1" applyFill="1" applyBorder="1" applyAlignment="1" applyProtection="1">
      <alignment horizontal="center"/>
    </xf>
    <xf numFmtId="0" fontId="7" fillId="0" borderId="64" xfId="0" applyFont="1" applyFill="1" applyBorder="1"/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/>
    <xf numFmtId="177" fontId="6" fillId="0" borderId="4" xfId="0" applyNumberFormat="1" applyFont="1" applyFill="1" applyBorder="1" applyAlignment="1" applyProtection="1">
      <alignment horizontal="center"/>
    </xf>
    <xf numFmtId="177" fontId="6" fillId="0" borderId="5" xfId="0" applyNumberFormat="1" applyFont="1" applyFill="1" applyBorder="1" applyAlignment="1" applyProtection="1">
      <alignment horizontal="center"/>
    </xf>
    <xf numFmtId="177" fontId="6" fillId="0" borderId="6" xfId="0" applyNumberFormat="1" applyFont="1" applyFill="1" applyBorder="1" applyAlignment="1" applyProtection="1">
      <alignment horizontal="center"/>
    </xf>
    <xf numFmtId="177" fontId="6" fillId="0" borderId="7" xfId="0" applyNumberFormat="1" applyFont="1" applyFill="1" applyBorder="1" applyAlignment="1" applyProtection="1">
      <alignment horizontal="center"/>
    </xf>
    <xf numFmtId="177" fontId="6" fillId="0" borderId="8" xfId="0" applyNumberFormat="1" applyFont="1" applyFill="1" applyBorder="1" applyAlignment="1" applyProtection="1">
      <alignment horizontal="center"/>
    </xf>
    <xf numFmtId="177" fontId="6" fillId="0" borderId="9" xfId="0" applyNumberFormat="1" applyFont="1" applyFill="1" applyBorder="1" applyAlignment="1" applyProtection="1">
      <alignment horizontal="center"/>
    </xf>
    <xf numFmtId="177" fontId="6" fillId="0" borderId="10" xfId="0" applyNumberFormat="1" applyFont="1" applyFill="1" applyBorder="1" applyAlignment="1" applyProtection="1">
      <alignment horizontal="center"/>
    </xf>
    <xf numFmtId="177" fontId="6" fillId="0" borderId="67" xfId="0" applyNumberFormat="1" applyFont="1" applyFill="1" applyBorder="1" applyAlignment="1" applyProtection="1">
      <alignment horizontal="center"/>
    </xf>
    <xf numFmtId="0" fontId="7" fillId="0" borderId="0" xfId="0" applyFont="1" applyFill="1" applyProtection="1"/>
    <xf numFmtId="177" fontId="0" fillId="0" borderId="0" xfId="0" applyNumberFormat="1" applyFill="1" applyProtection="1"/>
    <xf numFmtId="177" fontId="7" fillId="0" borderId="0" xfId="0" applyNumberFormat="1" applyFont="1" applyFill="1" applyProtection="1"/>
    <xf numFmtId="0" fontId="7" fillId="0" borderId="0" xfId="0" quotePrefix="1" applyFont="1" applyFill="1" applyAlignment="1">
      <alignment horizontal="right"/>
    </xf>
    <xf numFmtId="0" fontId="0" fillId="0" borderId="0" xfId="0" applyFont="1" applyFill="1"/>
    <xf numFmtId="0" fontId="7" fillId="0" borderId="0" xfId="0" applyFont="1" applyFill="1"/>
    <xf numFmtId="0" fontId="7" fillId="0" borderId="1" xfId="0" applyFont="1" applyFill="1" applyBorder="1" applyProtection="1"/>
    <xf numFmtId="0" fontId="7" fillId="0" borderId="2" xfId="0" applyFont="1" applyFill="1" applyBorder="1" applyProtection="1"/>
    <xf numFmtId="0" fontId="7" fillId="0" borderId="68" xfId="0" applyFont="1" applyFill="1" applyBorder="1" applyProtection="1"/>
    <xf numFmtId="2" fontId="7" fillId="0" borderId="27" xfId="0" applyNumberFormat="1" applyFont="1" applyFill="1" applyBorder="1" applyProtection="1"/>
    <xf numFmtId="2" fontId="7" fillId="0" borderId="69" xfId="0" applyNumberFormat="1" applyFont="1" applyFill="1" applyBorder="1" applyProtection="1"/>
    <xf numFmtId="2" fontId="7" fillId="0" borderId="70" xfId="0" applyNumberFormat="1" applyFont="1" applyFill="1" applyBorder="1" applyProtection="1"/>
    <xf numFmtId="2" fontId="6" fillId="0" borderId="28" xfId="0" applyNumberFormat="1" applyFont="1" applyFill="1" applyBorder="1" applyAlignment="1" applyProtection="1">
      <alignment horizontal="center"/>
    </xf>
    <xf numFmtId="2" fontId="6" fillId="0" borderId="71" xfId="0" applyNumberFormat="1" applyFont="1" applyFill="1" applyBorder="1" applyAlignment="1" applyProtection="1">
      <alignment horizontal="center"/>
    </xf>
    <xf numFmtId="2" fontId="6" fillId="0" borderId="72" xfId="0" applyNumberFormat="1" applyFont="1" applyFill="1" applyBorder="1" applyAlignment="1" applyProtection="1">
      <alignment horizontal="center"/>
    </xf>
    <xf numFmtId="2" fontId="6" fillId="0" borderId="71" xfId="0" quotePrefix="1" applyNumberFormat="1" applyFont="1" applyFill="1" applyBorder="1" applyAlignment="1" applyProtection="1">
      <alignment horizontal="center"/>
    </xf>
    <xf numFmtId="2" fontId="6" fillId="0" borderId="69" xfId="0" applyNumberFormat="1" applyFont="1" applyFill="1" applyBorder="1" applyAlignment="1" applyProtection="1">
      <alignment horizontal="center"/>
    </xf>
    <xf numFmtId="178" fontId="6" fillId="0" borderId="71" xfId="0" applyNumberFormat="1" applyFont="1" applyFill="1" applyBorder="1" applyAlignment="1" applyProtection="1">
      <alignment horizontal="center"/>
    </xf>
    <xf numFmtId="2" fontId="6" fillId="0" borderId="73" xfId="0" quotePrefix="1" applyNumberFormat="1" applyFont="1" applyFill="1" applyBorder="1" applyAlignment="1" applyProtection="1">
      <alignment horizontal="center"/>
    </xf>
    <xf numFmtId="2" fontId="6" fillId="0" borderId="0" xfId="0" quotePrefix="1" applyNumberFormat="1" applyFont="1" applyFill="1" applyBorder="1" applyAlignment="1" applyProtection="1">
      <alignment horizontal="center"/>
    </xf>
    <xf numFmtId="2" fontId="6" fillId="0" borderId="74" xfId="0" quotePrefix="1" applyNumberFormat="1" applyFont="1" applyFill="1" applyBorder="1" applyAlignment="1" applyProtection="1">
      <alignment horizontal="center"/>
    </xf>
    <xf numFmtId="178" fontId="6" fillId="0" borderId="75" xfId="0" quotePrefix="1" applyNumberFormat="1" applyFont="1" applyFill="1" applyBorder="1" applyAlignment="1" applyProtection="1">
      <alignment horizontal="center"/>
    </xf>
    <xf numFmtId="178" fontId="6" fillId="0" borderId="76" xfId="0" quotePrefix="1" applyNumberFormat="1" applyFont="1" applyFill="1" applyBorder="1" applyAlignment="1" applyProtection="1">
      <alignment horizontal="center"/>
    </xf>
    <xf numFmtId="2" fontId="6" fillId="0" borderId="76" xfId="0" quotePrefix="1" applyNumberFormat="1" applyFont="1" applyFill="1" applyBorder="1" applyAlignment="1" applyProtection="1">
      <alignment horizontal="center"/>
    </xf>
    <xf numFmtId="0" fontId="6" fillId="0" borderId="0" xfId="0" quotePrefix="1" applyNumberFormat="1" applyFont="1" applyFill="1" applyBorder="1" applyAlignment="1" applyProtection="1">
      <alignment horizontal="center"/>
    </xf>
    <xf numFmtId="0" fontId="6" fillId="0" borderId="77" xfId="0" quotePrefix="1" applyNumberFormat="1" applyFont="1" applyFill="1" applyBorder="1" applyAlignment="1" applyProtection="1">
      <alignment horizontal="center"/>
    </xf>
    <xf numFmtId="178" fontId="6" fillId="0" borderId="72" xfId="0" applyNumberFormat="1" applyFont="1" applyFill="1" applyBorder="1" applyAlignment="1" applyProtection="1">
      <alignment horizontal="center"/>
    </xf>
    <xf numFmtId="178" fontId="6" fillId="0" borderId="79" xfId="0" applyNumberFormat="1" applyFont="1" applyFill="1" applyBorder="1" applyAlignment="1" applyProtection="1">
      <alignment horizontal="center"/>
    </xf>
    <xf numFmtId="178" fontId="6" fillId="0" borderId="80" xfId="0" applyNumberFormat="1" applyFont="1" applyFill="1" applyBorder="1" applyAlignment="1" applyProtection="1">
      <alignment horizontal="center"/>
    </xf>
    <xf numFmtId="178" fontId="6" fillId="0" borderId="81" xfId="0" applyNumberFormat="1" applyFont="1" applyFill="1" applyBorder="1" applyAlignment="1" applyProtection="1">
      <alignment horizontal="center"/>
    </xf>
    <xf numFmtId="0" fontId="6" fillId="0" borderId="81" xfId="0" applyNumberFormat="1" applyFont="1" applyFill="1" applyBorder="1" applyAlignment="1" applyProtection="1">
      <alignment horizontal="center"/>
    </xf>
    <xf numFmtId="2" fontId="6" fillId="0" borderId="82" xfId="0" applyNumberFormat="1" applyFont="1" applyFill="1" applyBorder="1" applyAlignment="1" applyProtection="1">
      <alignment horizontal="center"/>
    </xf>
    <xf numFmtId="2" fontId="6" fillId="0" borderId="83" xfId="0" applyNumberFormat="1" applyFont="1" applyFill="1" applyBorder="1" applyAlignment="1" applyProtection="1">
      <alignment horizontal="center"/>
    </xf>
    <xf numFmtId="178" fontId="6" fillId="0" borderId="83" xfId="0" applyNumberFormat="1" applyFont="1" applyFill="1" applyBorder="1" applyAlignment="1" applyProtection="1">
      <alignment horizontal="center"/>
    </xf>
    <xf numFmtId="0" fontId="6" fillId="0" borderId="80" xfId="0" applyNumberFormat="1" applyFont="1" applyFill="1" applyBorder="1" applyAlignment="1" applyProtection="1">
      <alignment horizontal="center"/>
    </xf>
    <xf numFmtId="0" fontId="6" fillId="0" borderId="84" xfId="0" applyNumberFormat="1" applyFont="1" applyFill="1" applyBorder="1" applyAlignment="1" applyProtection="1">
      <alignment horizontal="center"/>
    </xf>
    <xf numFmtId="178" fontId="6" fillId="0" borderId="71" xfId="0" quotePrefix="1" applyNumberFormat="1" applyFont="1" applyFill="1" applyBorder="1" applyAlignment="1" applyProtection="1">
      <alignment horizontal="center"/>
    </xf>
    <xf numFmtId="0" fontId="6" fillId="0" borderId="71" xfId="0" applyNumberFormat="1" applyFont="1" applyFill="1" applyBorder="1" applyAlignment="1" applyProtection="1">
      <alignment horizontal="center"/>
    </xf>
    <xf numFmtId="2" fontId="6" fillId="0" borderId="79" xfId="0" applyNumberFormat="1" applyFont="1" applyFill="1" applyBorder="1" applyAlignment="1" applyProtection="1">
      <alignment horizontal="center"/>
    </xf>
    <xf numFmtId="2" fontId="6" fillId="0" borderId="80" xfId="0" applyNumberFormat="1" applyFont="1" applyFill="1" applyBorder="1" applyAlignment="1" applyProtection="1">
      <alignment horizontal="center"/>
    </xf>
    <xf numFmtId="2" fontId="6" fillId="0" borderId="81" xfId="0" applyNumberFormat="1" applyFont="1" applyFill="1" applyBorder="1" applyAlignment="1" applyProtection="1">
      <alignment horizontal="center"/>
    </xf>
    <xf numFmtId="178" fontId="6" fillId="0" borderId="84" xfId="0" applyNumberFormat="1" applyFont="1" applyFill="1" applyBorder="1" applyAlignment="1" applyProtection="1">
      <alignment horizontal="center"/>
    </xf>
    <xf numFmtId="2" fontId="6" fillId="0" borderId="79" xfId="0" quotePrefix="1" applyNumberFormat="1" applyFont="1" applyFill="1" applyBorder="1" applyAlignment="1" applyProtection="1">
      <alignment horizontal="center"/>
    </xf>
    <xf numFmtId="178" fontId="6" fillId="0" borderId="79" xfId="0" quotePrefix="1" applyNumberFormat="1" applyFont="1" applyFill="1" applyBorder="1" applyAlignment="1" applyProtection="1">
      <alignment horizontal="center"/>
    </xf>
    <xf numFmtId="2" fontId="6" fillId="0" borderId="80" xfId="0" quotePrefix="1" applyNumberFormat="1" applyFont="1" applyFill="1" applyBorder="1" applyAlignment="1" applyProtection="1">
      <alignment horizontal="center"/>
    </xf>
    <xf numFmtId="2" fontId="6" fillId="0" borderId="81" xfId="0" quotePrefix="1" applyNumberFormat="1" applyFont="1" applyFill="1" applyBorder="1" applyAlignment="1" applyProtection="1">
      <alignment horizontal="center"/>
    </xf>
    <xf numFmtId="2" fontId="6" fillId="0" borderId="82" xfId="0" quotePrefix="1" applyNumberFormat="1" applyFont="1" applyFill="1" applyBorder="1" applyAlignment="1" applyProtection="1">
      <alignment horizontal="center"/>
    </xf>
    <xf numFmtId="2" fontId="6" fillId="0" borderId="83" xfId="0" quotePrefix="1" applyNumberFormat="1" applyFont="1" applyFill="1" applyBorder="1" applyAlignment="1" applyProtection="1">
      <alignment horizontal="center"/>
    </xf>
    <xf numFmtId="0" fontId="6" fillId="0" borderId="80" xfId="0" quotePrefix="1" applyNumberFormat="1" applyFont="1" applyFill="1" applyBorder="1" applyAlignment="1" applyProtection="1">
      <alignment horizontal="center"/>
    </xf>
    <xf numFmtId="0" fontId="6" fillId="0" borderId="84" xfId="0" quotePrefix="1" applyNumberFormat="1" applyFont="1" applyFill="1" applyBorder="1" applyAlignment="1" applyProtection="1">
      <alignment horizontal="center"/>
    </xf>
    <xf numFmtId="2" fontId="7" fillId="0" borderId="86" xfId="0" applyNumberFormat="1" applyFont="1" applyFill="1" applyBorder="1" applyProtection="1"/>
    <xf numFmtId="2" fontId="7" fillId="0" borderId="87" xfId="0" applyNumberFormat="1" applyFont="1" applyFill="1" applyBorder="1" applyProtection="1"/>
    <xf numFmtId="2" fontId="7" fillId="0" borderId="88" xfId="0" applyNumberFormat="1" applyFont="1" applyFill="1" applyBorder="1" applyProtection="1"/>
    <xf numFmtId="178" fontId="6" fillId="0" borderId="89" xfId="0" quotePrefix="1" applyNumberFormat="1" applyFont="1" applyFill="1" applyBorder="1" applyAlignment="1" applyProtection="1">
      <alignment horizontal="center"/>
    </xf>
    <xf numFmtId="178" fontId="6" fillId="0" borderId="90" xfId="0" quotePrefix="1" applyNumberFormat="1" applyFont="1" applyFill="1" applyBorder="1" applyAlignment="1" applyProtection="1">
      <alignment horizontal="center"/>
    </xf>
    <xf numFmtId="2" fontId="6" fillId="0" borderId="90" xfId="0" applyNumberFormat="1" applyFont="1" applyFill="1" applyBorder="1" applyAlignment="1" applyProtection="1">
      <alignment horizontal="center"/>
    </xf>
    <xf numFmtId="178" fontId="6" fillId="0" borderId="91" xfId="0" quotePrefix="1" applyNumberFormat="1" applyFont="1" applyFill="1" applyBorder="1" applyAlignment="1" applyProtection="1">
      <alignment horizontal="center"/>
    </xf>
    <xf numFmtId="0" fontId="6" fillId="0" borderId="91" xfId="0" quotePrefix="1" applyNumberFormat="1" applyFont="1" applyFill="1" applyBorder="1" applyAlignment="1" applyProtection="1">
      <alignment horizontal="center"/>
    </xf>
    <xf numFmtId="178" fontId="6" fillId="0" borderId="87" xfId="0" quotePrefix="1" applyNumberFormat="1" applyFont="1" applyFill="1" applyBorder="1" applyAlignment="1" applyProtection="1">
      <alignment horizontal="center"/>
    </xf>
    <xf numFmtId="2" fontId="6" fillId="0" borderId="90" xfId="0" quotePrefix="1" applyNumberFormat="1" applyFont="1" applyFill="1" applyBorder="1" applyAlignment="1" applyProtection="1">
      <alignment horizontal="center"/>
    </xf>
    <xf numFmtId="2" fontId="6" fillId="0" borderId="91" xfId="0" quotePrefix="1" applyNumberFormat="1" applyFont="1" applyFill="1" applyBorder="1" applyAlignment="1" applyProtection="1">
      <alignment horizontal="center"/>
    </xf>
    <xf numFmtId="2" fontId="6" fillId="0" borderId="87" xfId="0" quotePrefix="1" applyNumberFormat="1" applyFont="1" applyFill="1" applyBorder="1" applyAlignment="1" applyProtection="1">
      <alignment horizontal="center"/>
    </xf>
    <xf numFmtId="2" fontId="6" fillId="0" borderId="92" xfId="0" quotePrefix="1" applyNumberFormat="1" applyFont="1" applyFill="1" applyBorder="1" applyAlignment="1" applyProtection="1">
      <alignment horizontal="center"/>
    </xf>
    <xf numFmtId="2" fontId="6" fillId="0" borderId="93" xfId="0" quotePrefix="1" applyNumberFormat="1" applyFont="1" applyFill="1" applyBorder="1" applyAlignment="1" applyProtection="1">
      <alignment horizontal="center"/>
    </xf>
    <xf numFmtId="2" fontId="6" fillId="0" borderId="94" xfId="0" quotePrefix="1" applyNumberFormat="1" applyFont="1" applyFill="1" applyBorder="1" applyAlignment="1" applyProtection="1">
      <alignment horizontal="center"/>
    </xf>
    <xf numFmtId="178" fontId="6" fillId="0" borderId="94" xfId="0" quotePrefix="1" applyNumberFormat="1" applyFont="1" applyFill="1" applyBorder="1" applyAlignment="1" applyProtection="1">
      <alignment horizontal="center"/>
    </xf>
    <xf numFmtId="0" fontId="6" fillId="0" borderId="90" xfId="0" quotePrefix="1" applyNumberFormat="1" applyFont="1" applyFill="1" applyBorder="1" applyAlignment="1" applyProtection="1">
      <alignment horizontal="center"/>
    </xf>
    <xf numFmtId="2" fontId="7" fillId="0" borderId="95" xfId="0" applyNumberFormat="1" applyFont="1" applyFill="1" applyBorder="1" applyProtection="1"/>
    <xf numFmtId="0" fontId="7" fillId="0" borderId="96" xfId="0" applyFont="1" applyFill="1" applyBorder="1" applyAlignment="1">
      <alignment horizontal="center"/>
    </xf>
    <xf numFmtId="0" fontId="7" fillId="0" borderId="97" xfId="0" applyFont="1" applyFill="1" applyBorder="1"/>
    <xf numFmtId="2" fontId="6" fillId="0" borderId="98" xfId="0" applyNumberFormat="1" applyFont="1" applyFill="1" applyBorder="1" applyAlignment="1" applyProtection="1">
      <alignment horizontal="center"/>
    </xf>
    <xf numFmtId="2" fontId="6" fillId="0" borderId="99" xfId="0" applyNumberFormat="1" applyFont="1" applyFill="1" applyBorder="1" applyAlignment="1" applyProtection="1">
      <alignment horizontal="center"/>
    </xf>
    <xf numFmtId="2" fontId="6" fillId="0" borderId="100" xfId="0" applyNumberFormat="1" applyFont="1" applyFill="1" applyBorder="1" applyAlignment="1" applyProtection="1">
      <alignment horizontal="center"/>
    </xf>
    <xf numFmtId="2" fontId="6" fillId="0" borderId="54" xfId="0" applyNumberFormat="1" applyFont="1" applyFill="1" applyBorder="1" applyAlignment="1" applyProtection="1">
      <alignment horizontal="center"/>
    </xf>
    <xf numFmtId="2" fontId="6" fillId="0" borderId="101" xfId="0" applyNumberFormat="1" applyFont="1" applyFill="1" applyBorder="1" applyAlignment="1" applyProtection="1">
      <alignment horizontal="center"/>
    </xf>
    <xf numFmtId="2" fontId="6" fillId="0" borderId="102" xfId="0" applyNumberFormat="1" applyFont="1" applyFill="1" applyBorder="1" applyAlignment="1" applyProtection="1">
      <alignment horizontal="center"/>
    </xf>
    <xf numFmtId="2" fontId="6" fillId="0" borderId="103" xfId="0" applyNumberFormat="1" applyFont="1" applyFill="1" applyBorder="1" applyAlignment="1" applyProtection="1">
      <alignment horizontal="center"/>
    </xf>
    <xf numFmtId="2" fontId="6" fillId="0" borderId="104" xfId="0" applyNumberFormat="1" applyFont="1" applyFill="1" applyBorder="1" applyAlignment="1" applyProtection="1">
      <alignment horizontal="center"/>
    </xf>
    <xf numFmtId="0" fontId="7" fillId="0" borderId="105" xfId="0" applyFont="1" applyFill="1" applyBorder="1"/>
    <xf numFmtId="0" fontId="7" fillId="0" borderId="106" xfId="0" applyFont="1" applyFill="1" applyBorder="1" applyAlignment="1">
      <alignment horizontal="center"/>
    </xf>
    <xf numFmtId="0" fontId="7" fillId="0" borderId="107" xfId="0" applyFont="1" applyFill="1" applyBorder="1"/>
    <xf numFmtId="2" fontId="6" fillId="0" borderId="108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Protection="1"/>
    <xf numFmtId="2" fontId="0" fillId="0" borderId="0" xfId="0" applyNumberFormat="1" applyFont="1" applyFill="1" applyBorder="1" applyProtection="1"/>
    <xf numFmtId="179" fontId="0" fillId="0" borderId="0" xfId="0" applyNumberFormat="1" applyFill="1" applyBorder="1" applyProtection="1"/>
    <xf numFmtId="179" fontId="0" fillId="0" borderId="0" xfId="0" applyNumberFormat="1" applyFont="1" applyFill="1" applyBorder="1" applyProtection="1"/>
    <xf numFmtId="0" fontId="7" fillId="0" borderId="109" xfId="0" applyFont="1" applyFill="1" applyBorder="1" applyProtection="1"/>
    <xf numFmtId="0" fontId="7" fillId="0" borderId="7" xfId="0" applyFont="1" applyFill="1" applyBorder="1" applyProtection="1"/>
    <xf numFmtId="0" fontId="7" fillId="0" borderId="110" xfId="0" applyFont="1" applyFill="1" applyBorder="1" applyProtection="1"/>
    <xf numFmtId="0" fontId="6" fillId="0" borderId="111" xfId="0" applyFont="1" applyFill="1" applyBorder="1" applyAlignment="1" applyProtection="1">
      <alignment horizontal="center"/>
    </xf>
    <xf numFmtId="2" fontId="7" fillId="0" borderId="112" xfId="0" applyNumberFormat="1" applyFont="1" applyFill="1" applyBorder="1" applyProtection="1"/>
    <xf numFmtId="2" fontId="7" fillId="0" borderId="113" xfId="0" applyNumberFormat="1" applyFont="1" applyFill="1" applyBorder="1" applyProtection="1"/>
    <xf numFmtId="179" fontId="8" fillId="0" borderId="28" xfId="0" applyNumberFormat="1" applyFont="1" applyFill="1" applyBorder="1" applyAlignment="1" applyProtection="1">
      <alignment horizontal="center"/>
    </xf>
    <xf numFmtId="179" fontId="8" fillId="0" borderId="71" xfId="0" applyNumberFormat="1" applyFont="1" applyFill="1" applyBorder="1" applyAlignment="1" applyProtection="1">
      <alignment horizontal="center"/>
    </xf>
    <xf numFmtId="179" fontId="8" fillId="0" borderId="72" xfId="0" applyNumberFormat="1" applyFont="1" applyFill="1" applyBorder="1" applyAlignment="1" applyProtection="1">
      <alignment horizontal="center"/>
    </xf>
    <xf numFmtId="179" fontId="8" fillId="0" borderId="69" xfId="0" applyNumberFormat="1" applyFont="1" applyFill="1" applyBorder="1" applyAlignment="1" applyProtection="1">
      <alignment horizontal="center"/>
    </xf>
    <xf numFmtId="179" fontId="8" fillId="0" borderId="114" xfId="0" applyNumberFormat="1" applyFont="1" applyFill="1" applyBorder="1" applyAlignment="1" applyProtection="1">
      <alignment horizontal="center"/>
    </xf>
    <xf numFmtId="179" fontId="8" fillId="0" borderId="115" xfId="0" applyNumberFormat="1" applyFont="1" applyFill="1" applyBorder="1" applyAlignment="1" applyProtection="1">
      <alignment horizontal="center"/>
    </xf>
    <xf numFmtId="180" fontId="8" fillId="0" borderId="116" xfId="0" applyNumberFormat="1" applyFont="1" applyFill="1" applyBorder="1" applyAlignment="1" applyProtection="1">
      <alignment horizontal="center"/>
    </xf>
    <xf numFmtId="179" fontId="8" fillId="0" borderId="116" xfId="0" applyNumberFormat="1" applyFont="1" applyFill="1" applyBorder="1" applyAlignment="1" applyProtection="1">
      <alignment horizontal="center"/>
    </xf>
    <xf numFmtId="179" fontId="8" fillId="0" borderId="117" xfId="0" applyNumberFormat="1" applyFont="1" applyFill="1" applyBorder="1" applyAlignment="1" applyProtection="1">
      <alignment horizontal="center"/>
    </xf>
    <xf numFmtId="0" fontId="8" fillId="0" borderId="69" xfId="0" applyNumberFormat="1" applyFont="1" applyFill="1" applyBorder="1" applyAlignment="1" applyProtection="1">
      <alignment horizontal="center"/>
    </xf>
    <xf numFmtId="0" fontId="8" fillId="0" borderId="118" xfId="0" applyNumberFormat="1" applyFont="1" applyFill="1" applyBorder="1" applyAlignment="1" applyProtection="1">
      <alignment horizontal="center"/>
    </xf>
    <xf numFmtId="180" fontId="8" fillId="0" borderId="72" xfId="0" applyNumberFormat="1" applyFont="1" applyFill="1" applyBorder="1" applyAlignment="1" applyProtection="1">
      <alignment horizontal="center"/>
    </xf>
    <xf numFmtId="180" fontId="8" fillId="0" borderId="69" xfId="0" applyNumberFormat="1" applyFont="1" applyFill="1" applyBorder="1" applyAlignment="1" applyProtection="1">
      <alignment horizontal="center"/>
    </xf>
    <xf numFmtId="180" fontId="8" fillId="0" borderId="114" xfId="0" applyNumberFormat="1" applyFont="1" applyFill="1" applyBorder="1" applyAlignment="1" applyProtection="1">
      <alignment horizontal="center"/>
    </xf>
    <xf numFmtId="180" fontId="8" fillId="0" borderId="71" xfId="0" applyNumberFormat="1" applyFont="1" applyFill="1" applyBorder="1" applyAlignment="1" applyProtection="1">
      <alignment horizontal="center"/>
    </xf>
    <xf numFmtId="2" fontId="7" fillId="0" borderId="119" xfId="0" applyNumberFormat="1" applyFont="1" applyFill="1" applyBorder="1" applyProtection="1"/>
    <xf numFmtId="2" fontId="7" fillId="0" borderId="120" xfId="0" applyNumberFormat="1" applyFont="1" applyFill="1" applyBorder="1" applyProtection="1"/>
    <xf numFmtId="180" fontId="8" fillId="0" borderId="89" xfId="0" quotePrefix="1" applyNumberFormat="1" applyFont="1" applyFill="1" applyBorder="1" applyAlignment="1" applyProtection="1">
      <alignment horizontal="center"/>
    </xf>
    <xf numFmtId="180" fontId="8" fillId="0" borderId="90" xfId="0" quotePrefix="1" applyNumberFormat="1" applyFont="1" applyFill="1" applyBorder="1" applyAlignment="1" applyProtection="1">
      <alignment horizontal="center"/>
    </xf>
    <xf numFmtId="180" fontId="8" fillId="0" borderId="91" xfId="0" quotePrefix="1" applyNumberFormat="1" applyFont="1" applyFill="1" applyBorder="1" applyAlignment="1" applyProtection="1">
      <alignment horizontal="center"/>
    </xf>
    <xf numFmtId="180" fontId="8" fillId="0" borderId="87" xfId="0" quotePrefix="1" applyNumberFormat="1" applyFont="1" applyFill="1" applyBorder="1" applyAlignment="1" applyProtection="1">
      <alignment horizontal="center"/>
    </xf>
    <xf numFmtId="179" fontId="8" fillId="0" borderId="91" xfId="0" quotePrefix="1" applyNumberFormat="1" applyFont="1" applyFill="1" applyBorder="1" applyAlignment="1" applyProtection="1">
      <alignment horizontal="center"/>
    </xf>
    <xf numFmtId="179" fontId="8" fillId="0" borderId="87" xfId="0" quotePrefix="1" applyNumberFormat="1" applyFont="1" applyFill="1" applyBorder="1" applyAlignment="1" applyProtection="1">
      <alignment horizontal="center"/>
    </xf>
    <xf numFmtId="179" fontId="8" fillId="0" borderId="92" xfId="0" quotePrefix="1" applyNumberFormat="1" applyFont="1" applyFill="1" applyBorder="1" applyAlignment="1" applyProtection="1">
      <alignment horizontal="center"/>
    </xf>
    <xf numFmtId="179" fontId="8" fillId="0" borderId="90" xfId="0" quotePrefix="1" applyNumberFormat="1" applyFont="1" applyFill="1" applyBorder="1" applyAlignment="1" applyProtection="1">
      <alignment horizontal="center"/>
    </xf>
    <xf numFmtId="180" fontId="8" fillId="0" borderId="93" xfId="0" quotePrefix="1" applyNumberFormat="1" applyFont="1" applyFill="1" applyBorder="1" applyAlignment="1" applyProtection="1">
      <alignment horizontal="center"/>
    </xf>
    <xf numFmtId="180" fontId="8" fillId="0" borderId="94" xfId="0" quotePrefix="1" applyNumberFormat="1" applyFont="1" applyFill="1" applyBorder="1" applyAlignment="1" applyProtection="1">
      <alignment horizontal="center"/>
    </xf>
    <xf numFmtId="179" fontId="8" fillId="0" borderId="94" xfId="0" quotePrefix="1" applyNumberFormat="1" applyFont="1" applyFill="1" applyBorder="1" applyAlignment="1" applyProtection="1">
      <alignment horizontal="center"/>
    </xf>
    <xf numFmtId="180" fontId="8" fillId="0" borderId="121" xfId="0" quotePrefix="1" applyNumberFormat="1" applyFont="1" applyFill="1" applyBorder="1" applyAlignment="1" applyProtection="1">
      <alignment horizontal="center"/>
    </xf>
    <xf numFmtId="179" fontId="8" fillId="0" borderId="98" xfId="0" applyNumberFormat="1" applyFont="1" applyFill="1" applyBorder="1" applyAlignment="1" applyProtection="1">
      <alignment horizontal="center"/>
    </xf>
    <xf numFmtId="179" fontId="8" fillId="0" borderId="99" xfId="0" applyNumberFormat="1" applyFont="1" applyFill="1" applyBorder="1" applyAlignment="1" applyProtection="1">
      <alignment horizontal="center"/>
    </xf>
    <xf numFmtId="179" fontId="8" fillId="0" borderId="100" xfId="0" applyNumberFormat="1" applyFont="1" applyFill="1" applyBorder="1" applyAlignment="1" applyProtection="1">
      <alignment horizontal="center"/>
    </xf>
    <xf numFmtId="179" fontId="8" fillId="0" borderId="54" xfId="0" applyNumberFormat="1" applyFont="1" applyFill="1" applyBorder="1" applyAlignment="1" applyProtection="1">
      <alignment horizontal="center"/>
    </xf>
    <xf numFmtId="179" fontId="8" fillId="0" borderId="101" xfId="0" applyNumberFormat="1" applyFont="1" applyFill="1" applyBorder="1" applyAlignment="1" applyProtection="1">
      <alignment horizontal="center"/>
    </xf>
    <xf numFmtId="179" fontId="8" fillId="0" borderId="102" xfId="0" applyNumberFormat="1" applyFont="1" applyFill="1" applyBorder="1" applyAlignment="1" applyProtection="1">
      <alignment horizontal="center"/>
    </xf>
    <xf numFmtId="179" fontId="8" fillId="0" borderId="103" xfId="0" applyNumberFormat="1" applyFont="1" applyFill="1" applyBorder="1" applyAlignment="1" applyProtection="1">
      <alignment horizontal="center"/>
    </xf>
    <xf numFmtId="179" fontId="8" fillId="0" borderId="122" xfId="0" applyNumberFormat="1" applyFont="1" applyFill="1" applyBorder="1" applyAlignment="1" applyProtection="1">
      <alignment horizontal="center"/>
    </xf>
    <xf numFmtId="0" fontId="7" fillId="0" borderId="123" xfId="0" applyFont="1" applyFill="1" applyBorder="1"/>
    <xf numFmtId="179" fontId="8" fillId="0" borderId="124" xfId="0" applyNumberFormat="1" applyFont="1" applyFill="1" applyBorder="1" applyAlignment="1" applyProtection="1">
      <alignment horizontal="center"/>
    </xf>
    <xf numFmtId="179" fontId="8" fillId="0" borderId="5" xfId="0" applyNumberFormat="1" applyFont="1" applyFill="1" applyBorder="1" applyAlignment="1" applyProtection="1">
      <alignment horizontal="center"/>
    </xf>
    <xf numFmtId="179" fontId="8" fillId="0" borderId="6" xfId="0" applyNumberFormat="1" applyFont="1" applyFill="1" applyBorder="1" applyAlignment="1" applyProtection="1">
      <alignment horizontal="center"/>
    </xf>
    <xf numFmtId="179" fontId="8" fillId="0" borderId="7" xfId="0" applyNumberFormat="1" applyFont="1" applyFill="1" applyBorder="1" applyAlignment="1" applyProtection="1">
      <alignment horizontal="center"/>
    </xf>
    <xf numFmtId="179" fontId="8" fillId="0" borderId="8" xfId="0" applyNumberFormat="1" applyFont="1" applyFill="1" applyBorder="1" applyAlignment="1" applyProtection="1">
      <alignment horizontal="center"/>
    </xf>
    <xf numFmtId="179" fontId="8" fillId="0" borderId="9" xfId="0" applyNumberFormat="1" applyFont="1" applyFill="1" applyBorder="1" applyAlignment="1" applyProtection="1">
      <alignment horizontal="center"/>
    </xf>
    <xf numFmtId="179" fontId="8" fillId="0" borderId="10" xfId="0" applyNumberFormat="1" applyFont="1" applyFill="1" applyBorder="1" applyAlignment="1" applyProtection="1">
      <alignment horizontal="center"/>
    </xf>
    <xf numFmtId="179" fontId="8" fillId="0" borderId="111" xfId="0" applyNumberFormat="1" applyFont="1" applyFill="1" applyBorder="1" applyAlignment="1" applyProtection="1">
      <alignment horizontal="center"/>
    </xf>
    <xf numFmtId="2" fontId="7" fillId="0" borderId="0" xfId="0" applyNumberFormat="1" applyFont="1" applyFill="1" applyBorder="1" applyProtection="1"/>
    <xf numFmtId="179" fontId="0" fillId="0" borderId="0" xfId="0" applyNumberFormat="1" applyFill="1" applyBorder="1" applyAlignment="1" applyProtection="1">
      <alignment horizontal="center"/>
    </xf>
    <xf numFmtId="0" fontId="7" fillId="0" borderId="125" xfId="0" applyFont="1" applyFill="1" applyBorder="1" applyAlignment="1">
      <alignment horizontal="center" vertical="center"/>
    </xf>
    <xf numFmtId="0" fontId="1" fillId="0" borderId="126" xfId="0" applyFont="1" applyFill="1" applyBorder="1"/>
    <xf numFmtId="0" fontId="0" fillId="0" borderId="127" xfId="0" applyFill="1" applyBorder="1"/>
    <xf numFmtId="0" fontId="6" fillId="0" borderId="0" xfId="1" applyFont="1" applyFill="1" applyAlignment="1">
      <alignment horizontal="right"/>
    </xf>
    <xf numFmtId="0" fontId="6" fillId="0" borderId="110" xfId="0" applyFont="1" applyFill="1" applyBorder="1" applyAlignment="1" applyProtection="1">
      <alignment horizontal="center"/>
    </xf>
    <xf numFmtId="177" fontId="6" fillId="0" borderId="71" xfId="0" applyNumberFormat="1" applyFont="1" applyFill="1" applyBorder="1" applyAlignment="1" applyProtection="1">
      <alignment horizontal="center"/>
    </xf>
    <xf numFmtId="177" fontId="6" fillId="0" borderId="73" xfId="0" quotePrefix="1" applyNumberFormat="1" applyFont="1" applyFill="1" applyBorder="1" applyAlignment="1" applyProtection="1">
      <alignment horizontal="center"/>
    </xf>
    <xf numFmtId="177" fontId="6" fillId="0" borderId="0" xfId="0" quotePrefix="1" applyNumberFormat="1" applyFont="1" applyFill="1" applyBorder="1" applyAlignment="1" applyProtection="1">
      <alignment horizontal="center"/>
    </xf>
    <xf numFmtId="177" fontId="6" fillId="0" borderId="74" xfId="0" quotePrefix="1" applyNumberFormat="1" applyFont="1" applyFill="1" applyBorder="1" applyAlignment="1" applyProtection="1">
      <alignment horizontal="center"/>
    </xf>
    <xf numFmtId="177" fontId="6" fillId="0" borderId="75" xfId="0" quotePrefix="1" applyNumberFormat="1" applyFont="1" applyFill="1" applyBorder="1" applyAlignment="1" applyProtection="1">
      <alignment horizontal="center"/>
    </xf>
    <xf numFmtId="177" fontId="6" fillId="0" borderId="76" xfId="0" quotePrefix="1" applyNumberFormat="1" applyFont="1" applyFill="1" applyBorder="1" applyAlignment="1" applyProtection="1">
      <alignment horizontal="center"/>
    </xf>
    <xf numFmtId="177" fontId="6" fillId="0" borderId="134" xfId="0" quotePrefix="1" applyNumberFormat="1" applyFont="1" applyFill="1" applyBorder="1" applyAlignment="1" applyProtection="1">
      <alignment horizontal="center"/>
    </xf>
    <xf numFmtId="177" fontId="6" fillId="0" borderId="135" xfId="0" quotePrefix="1" applyNumberFormat="1" applyFont="1" applyFill="1" applyBorder="1" applyAlignment="1" applyProtection="1">
      <alignment horizontal="center"/>
    </xf>
    <xf numFmtId="177" fontId="6" fillId="0" borderId="79" xfId="0" applyNumberFormat="1" applyFont="1" applyFill="1" applyBorder="1" applyAlignment="1" applyProtection="1">
      <alignment horizontal="center"/>
    </xf>
    <xf numFmtId="177" fontId="6" fillId="0" borderId="80" xfId="0" applyNumberFormat="1" applyFont="1" applyFill="1" applyBorder="1" applyAlignment="1" applyProtection="1">
      <alignment horizontal="center"/>
    </xf>
    <xf numFmtId="177" fontId="6" fillId="0" borderId="81" xfId="0" applyNumberFormat="1" applyFont="1" applyFill="1" applyBorder="1" applyAlignment="1" applyProtection="1">
      <alignment horizontal="center"/>
    </xf>
    <xf numFmtId="177" fontId="6" fillId="0" borderId="82" xfId="0" applyNumberFormat="1" applyFont="1" applyFill="1" applyBorder="1" applyAlignment="1" applyProtection="1">
      <alignment horizontal="center"/>
    </xf>
    <xf numFmtId="177" fontId="6" fillId="0" borderId="83" xfId="0" applyNumberFormat="1" applyFont="1" applyFill="1" applyBorder="1" applyAlignment="1" applyProtection="1">
      <alignment horizontal="center"/>
    </xf>
    <xf numFmtId="177" fontId="6" fillId="0" borderId="136" xfId="0" applyNumberFormat="1" applyFont="1" applyFill="1" applyBorder="1" applyAlignment="1" applyProtection="1">
      <alignment horizontal="center"/>
    </xf>
    <xf numFmtId="177" fontId="6" fillId="0" borderId="79" xfId="0" quotePrefix="1" applyNumberFormat="1" applyFont="1" applyFill="1" applyBorder="1" applyAlignment="1" applyProtection="1">
      <alignment horizontal="center"/>
    </xf>
    <xf numFmtId="177" fontId="6" fillId="0" borderId="80" xfId="0" quotePrefix="1" applyNumberFormat="1" applyFont="1" applyFill="1" applyBorder="1" applyAlignment="1" applyProtection="1">
      <alignment horizontal="center"/>
    </xf>
    <xf numFmtId="177" fontId="6" fillId="0" borderId="81" xfId="0" quotePrefix="1" applyNumberFormat="1" applyFont="1" applyFill="1" applyBorder="1" applyAlignment="1" applyProtection="1">
      <alignment horizontal="center"/>
    </xf>
    <xf numFmtId="177" fontId="6" fillId="0" borderId="82" xfId="0" quotePrefix="1" applyNumberFormat="1" applyFont="1" applyFill="1" applyBorder="1" applyAlignment="1" applyProtection="1">
      <alignment horizontal="center"/>
    </xf>
    <xf numFmtId="177" fontId="6" fillId="0" borderId="83" xfId="0" quotePrefix="1" applyNumberFormat="1" applyFont="1" applyFill="1" applyBorder="1" applyAlignment="1" applyProtection="1">
      <alignment horizontal="center"/>
    </xf>
    <xf numFmtId="177" fontId="6" fillId="0" borderId="136" xfId="0" quotePrefix="1" applyNumberFormat="1" applyFont="1" applyFill="1" applyBorder="1" applyAlignment="1" applyProtection="1">
      <alignment horizontal="center"/>
    </xf>
    <xf numFmtId="2" fontId="7" fillId="0" borderId="137" xfId="0" applyNumberFormat="1" applyFont="1" applyFill="1" applyBorder="1" applyProtection="1"/>
    <xf numFmtId="2" fontId="7" fillId="0" borderId="138" xfId="0" applyNumberFormat="1" applyFont="1" applyFill="1" applyBorder="1" applyProtection="1"/>
    <xf numFmtId="2" fontId="7" fillId="0" borderId="139" xfId="0" applyNumberFormat="1" applyFont="1" applyFill="1" applyBorder="1" applyProtection="1"/>
    <xf numFmtId="178" fontId="6" fillId="0" borderId="140" xfId="0" quotePrefix="1" applyNumberFormat="1" applyFont="1" applyFill="1" applyBorder="1" applyAlignment="1" applyProtection="1">
      <alignment horizontal="center"/>
    </xf>
    <xf numFmtId="178" fontId="6" fillId="0" borderId="141" xfId="0" quotePrefix="1" applyNumberFormat="1" applyFont="1" applyFill="1" applyBorder="1" applyAlignment="1" applyProtection="1">
      <alignment horizontal="center"/>
    </xf>
    <xf numFmtId="2" fontId="6" fillId="0" borderId="141" xfId="0" applyNumberFormat="1" applyFont="1" applyFill="1" applyBorder="1" applyAlignment="1" applyProtection="1">
      <alignment horizontal="center"/>
    </xf>
    <xf numFmtId="178" fontId="6" fillId="0" borderId="142" xfId="0" quotePrefix="1" applyNumberFormat="1" applyFont="1" applyFill="1" applyBorder="1" applyAlignment="1" applyProtection="1">
      <alignment horizontal="center"/>
    </xf>
    <xf numFmtId="0" fontId="6" fillId="0" borderId="142" xfId="0" quotePrefix="1" applyNumberFormat="1" applyFont="1" applyFill="1" applyBorder="1" applyAlignment="1" applyProtection="1">
      <alignment horizontal="center"/>
    </xf>
    <xf numFmtId="178" fontId="6" fillId="0" borderId="138" xfId="0" quotePrefix="1" applyNumberFormat="1" applyFont="1" applyFill="1" applyBorder="1" applyAlignment="1" applyProtection="1">
      <alignment horizontal="center"/>
    </xf>
    <xf numFmtId="2" fontId="6" fillId="0" borderId="141" xfId="0" quotePrefix="1" applyNumberFormat="1" applyFont="1" applyFill="1" applyBorder="1" applyAlignment="1" applyProtection="1">
      <alignment horizontal="center"/>
    </xf>
    <xf numFmtId="177" fontId="6" fillId="0" borderId="141" xfId="0" quotePrefix="1" applyNumberFormat="1" applyFont="1" applyFill="1" applyBorder="1" applyAlignment="1" applyProtection="1">
      <alignment horizontal="center"/>
    </xf>
    <xf numFmtId="177" fontId="6" fillId="0" borderId="142" xfId="0" quotePrefix="1" applyNumberFormat="1" applyFont="1" applyFill="1" applyBorder="1" applyAlignment="1" applyProtection="1">
      <alignment horizontal="center"/>
    </xf>
    <xf numFmtId="177" fontId="6" fillId="0" borderId="138" xfId="0" quotePrefix="1" applyNumberFormat="1" applyFont="1" applyFill="1" applyBorder="1" applyAlignment="1" applyProtection="1">
      <alignment horizontal="center"/>
    </xf>
    <xf numFmtId="177" fontId="6" fillId="0" borderId="143" xfId="0" quotePrefix="1" applyNumberFormat="1" applyFont="1" applyFill="1" applyBorder="1" applyAlignment="1" applyProtection="1">
      <alignment horizontal="center"/>
    </xf>
    <xf numFmtId="177" fontId="6" fillId="0" borderId="144" xfId="0" quotePrefix="1" applyNumberFormat="1" applyFont="1" applyFill="1" applyBorder="1" applyAlignment="1" applyProtection="1">
      <alignment horizontal="center"/>
    </xf>
    <xf numFmtId="177" fontId="6" fillId="0" borderId="145" xfId="0" quotePrefix="1" applyNumberFormat="1" applyFont="1" applyFill="1" applyBorder="1" applyAlignment="1" applyProtection="1">
      <alignment horizontal="center"/>
    </xf>
    <xf numFmtId="177" fontId="6" fillId="0" borderId="146" xfId="0" quotePrefix="1" applyNumberFormat="1" applyFont="1" applyFill="1" applyBorder="1" applyAlignment="1" applyProtection="1">
      <alignment horizontal="center"/>
    </xf>
    <xf numFmtId="0" fontId="7" fillId="0" borderId="147" xfId="0" applyFont="1" applyFill="1" applyBorder="1"/>
    <xf numFmtId="0" fontId="7" fillId="0" borderId="13" xfId="0" applyFont="1" applyFill="1" applyBorder="1"/>
    <xf numFmtId="0" fontId="7" fillId="0" borderId="148" xfId="0" applyFont="1" applyFill="1" applyBorder="1"/>
    <xf numFmtId="0" fontId="6" fillId="0" borderId="149" xfId="0" applyFont="1" applyFill="1" applyBorder="1" applyAlignment="1">
      <alignment horizontal="center"/>
    </xf>
    <xf numFmtId="0" fontId="6" fillId="0" borderId="150" xfId="0" applyFont="1" applyFill="1" applyBorder="1" applyAlignment="1">
      <alignment horizontal="center"/>
    </xf>
    <xf numFmtId="0" fontId="6" fillId="0" borderId="151" xfId="0" applyFont="1" applyFill="1" applyBorder="1" applyAlignment="1">
      <alignment horizontal="center"/>
    </xf>
    <xf numFmtId="0" fontId="6" fillId="0" borderId="152" xfId="0" applyFont="1" applyFill="1" applyBorder="1" applyAlignment="1">
      <alignment horizontal="center"/>
    </xf>
    <xf numFmtId="0" fontId="6" fillId="0" borderId="153" xfId="0" applyFont="1" applyFill="1" applyBorder="1" applyAlignment="1">
      <alignment horizontal="center"/>
    </xf>
    <xf numFmtId="0" fontId="6" fillId="0" borderId="154" xfId="0" applyFont="1" applyFill="1" applyBorder="1" applyAlignment="1">
      <alignment horizontal="center"/>
    </xf>
    <xf numFmtId="0" fontId="6" fillId="0" borderId="5" xfId="0" quotePrefix="1" applyFont="1" applyFill="1" applyBorder="1" applyAlignment="1">
      <alignment horizontal="center"/>
    </xf>
    <xf numFmtId="0" fontId="6" fillId="0" borderId="8" xfId="0" quotePrefix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center"/>
    </xf>
    <xf numFmtId="0" fontId="6" fillId="0" borderId="7" xfId="0" quotePrefix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55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7" fillId="0" borderId="149" xfId="0" applyFont="1" applyFill="1" applyBorder="1" applyAlignment="1">
      <alignment horizontal="center"/>
    </xf>
    <xf numFmtId="0" fontId="7" fillId="0" borderId="152" xfId="0" applyFont="1" applyFill="1" applyBorder="1"/>
    <xf numFmtId="0" fontId="7" fillId="0" borderId="156" xfId="0" applyFont="1" applyFill="1" applyBorder="1" applyAlignment="1">
      <alignment horizontal="center"/>
    </xf>
    <xf numFmtId="177" fontId="6" fillId="0" borderId="157" xfId="0" applyNumberFormat="1" applyFont="1" applyFill="1" applyBorder="1" applyAlignment="1" applyProtection="1">
      <alignment horizontal="center"/>
    </xf>
    <xf numFmtId="177" fontId="6" fillId="0" borderId="156" xfId="0" applyNumberFormat="1" applyFont="1" applyFill="1" applyBorder="1" applyAlignment="1" applyProtection="1">
      <alignment horizontal="center"/>
    </xf>
    <xf numFmtId="177" fontId="6" fillId="0" borderId="158" xfId="0" applyNumberFormat="1" applyFont="1" applyFill="1" applyBorder="1" applyAlignment="1" applyProtection="1">
      <alignment horizontal="center"/>
    </xf>
    <xf numFmtId="0" fontId="6" fillId="0" borderId="156" xfId="0" applyFont="1" applyFill="1" applyBorder="1" applyAlignment="1">
      <alignment horizontal="center"/>
    </xf>
    <xf numFmtId="0" fontId="6" fillId="0" borderId="158" xfId="0" applyFont="1" applyFill="1" applyBorder="1" applyAlignment="1">
      <alignment horizontal="center"/>
    </xf>
    <xf numFmtId="0" fontId="6" fillId="0" borderId="159" xfId="0" applyFont="1" applyFill="1" applyBorder="1" applyAlignment="1">
      <alignment horizontal="center"/>
    </xf>
    <xf numFmtId="0" fontId="6" fillId="0" borderId="160" xfId="0" applyFont="1" applyFill="1" applyBorder="1" applyAlignment="1">
      <alignment horizontal="center"/>
    </xf>
    <xf numFmtId="0" fontId="10" fillId="0" borderId="156" xfId="0" applyFont="1" applyFill="1" applyBorder="1" applyAlignment="1">
      <alignment horizontal="center"/>
    </xf>
    <xf numFmtId="0" fontId="6" fillId="0" borderId="161" xfId="0" applyFont="1" applyFill="1" applyBorder="1" applyAlignment="1">
      <alignment horizontal="center"/>
    </xf>
    <xf numFmtId="177" fontId="6" fillId="0" borderId="18" xfId="0" applyNumberFormat="1" applyFont="1" applyFill="1" applyBorder="1" applyAlignment="1">
      <alignment horizontal="center"/>
    </xf>
    <xf numFmtId="177" fontId="6" fillId="0" borderId="162" xfId="0" applyNumberFormat="1" applyFont="1" applyFill="1" applyBorder="1" applyAlignment="1">
      <alignment horizontal="center"/>
    </xf>
    <xf numFmtId="177" fontId="6" fillId="0" borderId="25" xfId="0" applyNumberFormat="1" applyFont="1" applyFill="1" applyBorder="1" applyAlignment="1">
      <alignment horizontal="center"/>
    </xf>
    <xf numFmtId="177" fontId="6" fillId="0" borderId="17" xfId="0" applyNumberFormat="1" applyFont="1" applyFill="1" applyBorder="1" applyAlignment="1">
      <alignment horizontal="center"/>
    </xf>
    <xf numFmtId="177" fontId="6" fillId="0" borderId="16" xfId="0" applyNumberFormat="1" applyFont="1" applyFill="1" applyBorder="1" applyAlignment="1">
      <alignment horizontal="center"/>
    </xf>
    <xf numFmtId="177" fontId="6" fillId="0" borderId="163" xfId="0" applyNumberFormat="1" applyFont="1" applyFill="1" applyBorder="1" applyAlignment="1">
      <alignment horizontal="center"/>
    </xf>
    <xf numFmtId="177" fontId="6" fillId="0" borderId="164" xfId="0" applyNumberFormat="1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28" xfId="0" applyFont="1" applyFill="1" applyBorder="1"/>
    <xf numFmtId="0" fontId="7" fillId="0" borderId="33" xfId="0" applyFont="1" applyFill="1" applyBorder="1" applyAlignment="1">
      <alignment horizontal="center"/>
    </xf>
    <xf numFmtId="177" fontId="6" fillId="0" borderId="165" xfId="0" applyNumberFormat="1" applyFont="1" applyFill="1" applyBorder="1" applyAlignment="1" applyProtection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177" fontId="6" fillId="0" borderId="33" xfId="0" applyNumberFormat="1" applyFont="1" applyFill="1" applyBorder="1" applyAlignment="1">
      <alignment horizontal="center"/>
    </xf>
    <xf numFmtId="177" fontId="6" fillId="0" borderId="34" xfId="0" applyNumberFormat="1" applyFont="1" applyFill="1" applyBorder="1" applyAlignment="1">
      <alignment horizontal="center"/>
    </xf>
    <xf numFmtId="177" fontId="6" fillId="0" borderId="36" xfId="0" applyNumberFormat="1" applyFont="1" applyFill="1" applyBorder="1" applyAlignment="1">
      <alignment horizontal="center"/>
    </xf>
    <xf numFmtId="177" fontId="6" fillId="0" borderId="32" xfId="0" applyNumberFormat="1" applyFont="1" applyFill="1" applyBorder="1" applyAlignment="1">
      <alignment horizontal="center"/>
    </xf>
    <xf numFmtId="177" fontId="6" fillId="0" borderId="31" xfId="0" applyNumberFormat="1" applyFont="1" applyFill="1" applyBorder="1" applyAlignment="1">
      <alignment horizontal="center"/>
    </xf>
    <xf numFmtId="177" fontId="6" fillId="0" borderId="35" xfId="0" applyNumberFormat="1" applyFont="1" applyFill="1" applyBorder="1" applyAlignment="1">
      <alignment horizontal="center"/>
    </xf>
    <xf numFmtId="177" fontId="6" fillId="0" borderId="166" xfId="0" applyNumberFormat="1" applyFont="1" applyFill="1" applyBorder="1" applyAlignment="1">
      <alignment horizontal="center"/>
    </xf>
    <xf numFmtId="0" fontId="7" fillId="0" borderId="167" xfId="0" applyFont="1" applyFill="1" applyBorder="1" applyAlignment="1">
      <alignment horizontal="center"/>
    </xf>
    <xf numFmtId="0" fontId="7" fillId="0" borderId="168" xfId="0" applyFont="1" applyFill="1" applyBorder="1"/>
    <xf numFmtId="0" fontId="7" fillId="0" borderId="22" xfId="0" applyFont="1" applyFill="1" applyBorder="1" applyAlignment="1">
      <alignment horizontal="center"/>
    </xf>
    <xf numFmtId="177" fontId="6" fillId="0" borderId="169" xfId="0" applyNumberFormat="1" applyFont="1" applyFill="1" applyBorder="1" applyAlignment="1" applyProtection="1">
      <alignment horizontal="center"/>
    </xf>
    <xf numFmtId="177" fontId="6" fillId="0" borderId="22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77" fontId="6" fillId="0" borderId="41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177" fontId="6" fillId="0" borderId="21" xfId="0" applyNumberFormat="1" applyFont="1" applyFill="1" applyBorder="1" applyAlignment="1">
      <alignment horizontal="center"/>
    </xf>
    <xf numFmtId="177" fontId="6" fillId="0" borderId="24" xfId="0" applyNumberFormat="1" applyFont="1" applyFill="1" applyBorder="1" applyAlignment="1">
      <alignment horizontal="center"/>
    </xf>
    <xf numFmtId="177" fontId="6" fillId="0" borderId="20" xfId="0" applyNumberFormat="1" applyFont="1" applyFill="1" applyBorder="1" applyAlignment="1">
      <alignment horizontal="center"/>
    </xf>
    <xf numFmtId="177" fontId="6" fillId="0" borderId="19" xfId="0" applyNumberFormat="1" applyFont="1" applyFill="1" applyBorder="1" applyAlignment="1">
      <alignment horizontal="center"/>
    </xf>
    <xf numFmtId="177" fontId="6" fillId="0" borderId="23" xfId="0" applyNumberFormat="1" applyFont="1" applyFill="1" applyBorder="1" applyAlignment="1">
      <alignment horizontal="center"/>
    </xf>
    <xf numFmtId="177" fontId="6" fillId="0" borderId="170" xfId="0" applyNumberFormat="1" applyFont="1" applyFill="1" applyBorder="1" applyAlignment="1">
      <alignment horizontal="center"/>
    </xf>
    <xf numFmtId="177" fontId="10" fillId="0" borderId="33" xfId="0" applyNumberFormat="1" applyFont="1" applyFill="1" applyBorder="1" applyAlignment="1">
      <alignment horizontal="center"/>
    </xf>
    <xf numFmtId="177" fontId="6" fillId="0" borderId="171" xfId="0" applyNumberFormat="1" applyFont="1" applyFill="1" applyBorder="1" applyAlignment="1">
      <alignment horizontal="center"/>
    </xf>
    <xf numFmtId="0" fontId="7" fillId="0" borderId="172" xfId="0" applyFont="1" applyFill="1" applyBorder="1" applyAlignment="1">
      <alignment horizontal="center"/>
    </xf>
    <xf numFmtId="177" fontId="6" fillId="0" borderId="173" xfId="0" applyNumberFormat="1" applyFont="1" applyFill="1" applyBorder="1" applyAlignment="1" applyProtection="1">
      <alignment horizontal="center"/>
    </xf>
    <xf numFmtId="176" fontId="6" fillId="0" borderId="172" xfId="0" applyNumberFormat="1" applyFont="1" applyFill="1" applyBorder="1" applyAlignment="1" applyProtection="1">
      <alignment horizontal="center"/>
    </xf>
    <xf numFmtId="176" fontId="10" fillId="0" borderId="172" xfId="0" applyNumberFormat="1" applyFont="1" applyFill="1" applyBorder="1" applyAlignment="1" applyProtection="1">
      <alignment horizontal="center"/>
    </xf>
    <xf numFmtId="177" fontId="10" fillId="0" borderId="174" xfId="0" applyNumberFormat="1" applyFont="1" applyFill="1" applyBorder="1" applyAlignment="1" applyProtection="1">
      <alignment horizontal="center"/>
    </xf>
    <xf numFmtId="0" fontId="6" fillId="0" borderId="172" xfId="0" applyFont="1" applyFill="1" applyBorder="1" applyAlignment="1">
      <alignment horizontal="center"/>
    </xf>
    <xf numFmtId="0" fontId="6" fillId="0" borderId="174" xfId="0" applyFont="1" applyFill="1" applyBorder="1" applyAlignment="1">
      <alignment horizontal="center"/>
    </xf>
    <xf numFmtId="176" fontId="6" fillId="0" borderId="174" xfId="0" applyNumberFormat="1" applyFont="1" applyFill="1" applyBorder="1" applyAlignment="1">
      <alignment horizontal="center"/>
    </xf>
    <xf numFmtId="176" fontId="6" fillId="0" borderId="172" xfId="0" applyNumberFormat="1" applyFont="1" applyFill="1" applyBorder="1" applyAlignment="1">
      <alignment horizontal="center"/>
    </xf>
    <xf numFmtId="176" fontId="10" fillId="0" borderId="172" xfId="0" applyNumberFormat="1" applyFont="1" applyFill="1" applyBorder="1" applyAlignment="1">
      <alignment horizontal="center"/>
    </xf>
    <xf numFmtId="0" fontId="6" fillId="0" borderId="175" xfId="0" applyNumberFormat="1" applyFont="1" applyFill="1" applyBorder="1" applyAlignment="1">
      <alignment horizontal="center"/>
    </xf>
    <xf numFmtId="176" fontId="6" fillId="0" borderId="176" xfId="0" applyNumberFormat="1" applyFont="1" applyFill="1" applyBorder="1" applyAlignment="1">
      <alignment horizontal="center"/>
    </xf>
    <xf numFmtId="176" fontId="6" fillId="0" borderId="175" xfId="0" applyNumberFormat="1" applyFont="1" applyFill="1" applyBorder="1" applyAlignment="1">
      <alignment horizontal="center"/>
    </xf>
    <xf numFmtId="177" fontId="6" fillId="0" borderId="177" xfId="0" applyNumberFormat="1" applyFont="1" applyFill="1" applyBorder="1" applyAlignment="1">
      <alignment horizontal="center"/>
    </xf>
    <xf numFmtId="176" fontId="6" fillId="0" borderId="177" xfId="0" applyNumberFormat="1" applyFont="1" applyFill="1" applyBorder="1" applyAlignment="1">
      <alignment horizontal="center"/>
    </xf>
    <xf numFmtId="176" fontId="6" fillId="0" borderId="178" xfId="0" applyNumberFormat="1" applyFont="1" applyFill="1" applyBorder="1" applyAlignment="1">
      <alignment horizontal="center"/>
    </xf>
    <xf numFmtId="177" fontId="6" fillId="0" borderId="174" xfId="0" applyNumberFormat="1" applyFont="1" applyFill="1" applyBorder="1" applyAlignment="1">
      <alignment horizontal="center"/>
    </xf>
    <xf numFmtId="176" fontId="6" fillId="0" borderId="179" xfId="0" applyNumberFormat="1" applyFont="1" applyFill="1" applyBorder="1" applyAlignment="1">
      <alignment horizontal="center"/>
    </xf>
    <xf numFmtId="176" fontId="6" fillId="0" borderId="180" xfId="0" applyNumberFormat="1" applyFont="1" applyFill="1" applyBorder="1" applyAlignment="1">
      <alignment horizontal="center"/>
    </xf>
    <xf numFmtId="0" fontId="7" fillId="0" borderId="181" xfId="0" applyFont="1" applyFill="1" applyBorder="1"/>
    <xf numFmtId="0" fontId="6" fillId="0" borderId="171" xfId="0" applyFont="1" applyFill="1" applyBorder="1" applyAlignment="1">
      <alignment horizontal="center"/>
    </xf>
    <xf numFmtId="176" fontId="6" fillId="0" borderId="173" xfId="0" applyNumberFormat="1" applyFont="1" applyFill="1" applyBorder="1" applyAlignment="1" applyProtection="1">
      <alignment horizontal="center"/>
    </xf>
    <xf numFmtId="177" fontId="6" fillId="0" borderId="172" xfId="0" applyNumberFormat="1" applyFont="1" applyFill="1" applyBorder="1" applyAlignment="1" applyProtection="1">
      <alignment horizontal="center"/>
    </xf>
    <xf numFmtId="176" fontId="6" fillId="0" borderId="174" xfId="0" applyNumberFormat="1" applyFont="1" applyFill="1" applyBorder="1" applyAlignment="1" applyProtection="1">
      <alignment horizontal="center"/>
    </xf>
    <xf numFmtId="0" fontId="10" fillId="0" borderId="172" xfId="0" applyFont="1" applyFill="1" applyBorder="1" applyAlignment="1">
      <alignment horizontal="center"/>
    </xf>
    <xf numFmtId="0" fontId="6" fillId="0" borderId="175" xfId="0" applyFont="1" applyFill="1" applyBorder="1" applyAlignment="1">
      <alignment horizontal="center"/>
    </xf>
    <xf numFmtId="0" fontId="6" fillId="0" borderId="176" xfId="0" applyFont="1" applyFill="1" applyBorder="1" applyAlignment="1">
      <alignment horizontal="center"/>
    </xf>
    <xf numFmtId="177" fontId="6" fillId="0" borderId="172" xfId="0" applyNumberFormat="1" applyFont="1" applyFill="1" applyBorder="1" applyAlignment="1">
      <alignment horizontal="center"/>
    </xf>
    <xf numFmtId="177" fontId="6" fillId="0" borderId="175" xfId="0" applyNumberFormat="1" applyFont="1" applyFill="1" applyBorder="1" applyAlignment="1">
      <alignment horizontal="center"/>
    </xf>
    <xf numFmtId="177" fontId="6" fillId="0" borderId="178" xfId="0" applyNumberFormat="1" applyFont="1" applyFill="1" applyBorder="1" applyAlignment="1">
      <alignment horizontal="center"/>
    </xf>
    <xf numFmtId="177" fontId="6" fillId="0" borderId="179" xfId="0" applyNumberFormat="1" applyFont="1" applyFill="1" applyBorder="1" applyAlignment="1">
      <alignment horizontal="center"/>
    </xf>
    <xf numFmtId="177" fontId="6" fillId="0" borderId="177" xfId="0" applyNumberFormat="1" applyFont="1" applyFill="1" applyBorder="1" applyAlignment="1">
      <alignment horizontal="center" vertical="center"/>
    </xf>
    <xf numFmtId="177" fontId="6" fillId="0" borderId="180" xfId="0" applyNumberFormat="1" applyFont="1" applyFill="1" applyBorder="1" applyAlignment="1">
      <alignment horizontal="center" vertical="center"/>
    </xf>
    <xf numFmtId="177" fontId="6" fillId="0" borderId="178" xfId="0" applyNumberFormat="1" applyFont="1" applyFill="1" applyBorder="1" applyAlignment="1">
      <alignment horizontal="center" vertical="center"/>
    </xf>
    <xf numFmtId="176" fontId="6" fillId="0" borderId="172" xfId="0" applyNumberFormat="1" applyFont="1" applyFill="1" applyBorder="1" applyAlignment="1">
      <alignment horizontal="center" vertical="center"/>
    </xf>
    <xf numFmtId="177" fontId="6" fillId="0" borderId="36" xfId="0" applyNumberFormat="1" applyFont="1" applyFill="1" applyBorder="1" applyAlignment="1">
      <alignment horizontal="center" vertical="center"/>
    </xf>
    <xf numFmtId="177" fontId="6" fillId="0" borderId="166" xfId="0" applyNumberFormat="1" applyFont="1" applyFill="1" applyBorder="1" applyAlignment="1">
      <alignment horizontal="center" vertical="center"/>
    </xf>
    <xf numFmtId="177" fontId="6" fillId="0" borderId="32" xfId="0" applyNumberFormat="1" applyFont="1" applyFill="1" applyBorder="1" applyAlignment="1">
      <alignment horizontal="center" vertical="center"/>
    </xf>
    <xf numFmtId="177" fontId="6" fillId="0" borderId="33" xfId="0" applyNumberFormat="1" applyFont="1" applyFill="1" applyBorder="1" applyAlignment="1">
      <alignment horizontal="center" vertical="center"/>
    </xf>
    <xf numFmtId="177" fontId="6" fillId="0" borderId="174" xfId="0" applyNumberFormat="1" applyFont="1" applyFill="1" applyBorder="1" applyAlignment="1" applyProtection="1">
      <alignment horizontal="center"/>
    </xf>
    <xf numFmtId="177" fontId="6" fillId="0" borderId="182" xfId="0" applyNumberFormat="1" applyFont="1" applyFill="1" applyBorder="1" applyAlignment="1">
      <alignment horizontal="center"/>
    </xf>
    <xf numFmtId="0" fontId="6" fillId="0" borderId="178" xfId="0" applyFont="1" applyFill="1" applyBorder="1" applyAlignment="1">
      <alignment horizontal="center"/>
    </xf>
    <xf numFmtId="177" fontId="6" fillId="0" borderId="176" xfId="0" applyNumberFormat="1" applyFont="1" applyFill="1" applyBorder="1" applyAlignment="1">
      <alignment horizontal="center"/>
    </xf>
    <xf numFmtId="177" fontId="6" fillId="0" borderId="172" xfId="0" applyNumberFormat="1" applyFont="1" applyFill="1" applyBorder="1" applyAlignment="1">
      <alignment horizontal="center" vertical="center"/>
    </xf>
    <xf numFmtId="177" fontId="6" fillId="0" borderId="30" xfId="0" applyNumberFormat="1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39" xfId="0" applyFont="1" applyFill="1" applyBorder="1"/>
    <xf numFmtId="0" fontId="6" fillId="0" borderId="41" xfId="0" applyFont="1" applyFill="1" applyBorder="1" applyAlignment="1">
      <alignment horizontal="center"/>
    </xf>
    <xf numFmtId="177" fontId="6" fillId="0" borderId="24" xfId="0" applyNumberFormat="1" applyFont="1" applyFill="1" applyBorder="1" applyAlignment="1">
      <alignment horizontal="center" vertical="center"/>
    </xf>
    <xf numFmtId="177" fontId="6" fillId="0" borderId="170" xfId="0" applyNumberFormat="1" applyFont="1" applyFill="1" applyBorder="1" applyAlignment="1">
      <alignment horizontal="center" vertical="center"/>
    </xf>
    <xf numFmtId="177" fontId="6" fillId="0" borderId="20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0" fontId="6" fillId="0" borderId="182" xfId="0" applyFont="1" applyFill="1" applyBorder="1" applyAlignment="1">
      <alignment horizontal="center"/>
    </xf>
    <xf numFmtId="0" fontId="6" fillId="0" borderId="172" xfId="0" applyNumberFormat="1" applyFont="1" applyFill="1" applyBorder="1" applyAlignment="1">
      <alignment horizontal="center"/>
    </xf>
    <xf numFmtId="0" fontId="6" fillId="0" borderId="174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67" xfId="0" applyFont="1" applyFill="1" applyBorder="1"/>
    <xf numFmtId="0" fontId="7" fillId="0" borderId="183" xfId="0" applyFont="1" applyFill="1" applyBorder="1" applyAlignment="1">
      <alignment horizontal="center"/>
    </xf>
    <xf numFmtId="177" fontId="6" fillId="0" borderId="184" xfId="0" applyNumberFormat="1" applyFont="1" applyFill="1" applyBorder="1" applyAlignment="1" applyProtection="1">
      <alignment horizontal="center"/>
    </xf>
    <xf numFmtId="177" fontId="6" fillId="0" borderId="183" xfId="0" applyNumberFormat="1" applyFont="1" applyFill="1" applyBorder="1" applyAlignment="1" applyProtection="1">
      <alignment horizontal="center"/>
    </xf>
    <xf numFmtId="177" fontId="6" fillId="0" borderId="185" xfId="0" applyNumberFormat="1" applyFont="1" applyFill="1" applyBorder="1" applyAlignment="1" applyProtection="1">
      <alignment horizontal="center"/>
    </xf>
    <xf numFmtId="0" fontId="6" fillId="0" borderId="186" xfId="0" applyFont="1" applyFill="1" applyBorder="1" applyAlignment="1">
      <alignment horizontal="center"/>
    </xf>
    <xf numFmtId="0" fontId="6" fillId="0" borderId="187" xfId="0" applyFont="1" applyFill="1" applyBorder="1" applyAlignment="1">
      <alignment horizontal="center"/>
    </xf>
    <xf numFmtId="0" fontId="10" fillId="0" borderId="183" xfId="0" applyFont="1" applyFill="1" applyBorder="1" applyAlignment="1">
      <alignment horizontal="center"/>
    </xf>
    <xf numFmtId="177" fontId="6" fillId="0" borderId="188" xfId="0" applyNumberFormat="1" applyFont="1" applyFill="1" applyBorder="1" applyAlignment="1">
      <alignment horizontal="center"/>
    </xf>
    <xf numFmtId="0" fontId="6" fillId="0" borderId="189" xfId="0" applyFont="1" applyFill="1" applyBorder="1" applyAlignment="1">
      <alignment horizontal="center"/>
    </xf>
    <xf numFmtId="177" fontId="6" fillId="0" borderId="183" xfId="0" applyNumberFormat="1" applyFont="1" applyFill="1" applyBorder="1" applyAlignment="1">
      <alignment horizontal="center"/>
    </xf>
    <xf numFmtId="177" fontId="6" fillId="0" borderId="189" xfId="0" applyNumberFormat="1" applyFont="1" applyFill="1" applyBorder="1" applyAlignment="1">
      <alignment horizontal="center"/>
    </xf>
    <xf numFmtId="177" fontId="6" fillId="0" borderId="187" xfId="0" applyNumberFormat="1" applyFont="1" applyFill="1" applyBorder="1" applyAlignment="1">
      <alignment horizontal="center"/>
    </xf>
    <xf numFmtId="0" fontId="7" fillId="0" borderId="190" xfId="0" applyFont="1" applyFill="1" applyBorder="1" applyAlignment="1">
      <alignment horizontal="center"/>
    </xf>
    <xf numFmtId="0" fontId="7" fillId="0" borderId="191" xfId="0" applyFont="1" applyFill="1" applyBorder="1"/>
    <xf numFmtId="0" fontId="7" fillId="0" borderId="192" xfId="0" applyFont="1" applyFill="1" applyBorder="1" applyAlignment="1">
      <alignment horizontal="center"/>
    </xf>
    <xf numFmtId="177" fontId="6" fillId="0" borderId="193" xfId="0" applyNumberFormat="1" applyFont="1" applyFill="1" applyBorder="1" applyAlignment="1" applyProtection="1">
      <alignment horizontal="center"/>
    </xf>
    <xf numFmtId="177" fontId="6" fillId="0" borderId="192" xfId="0" applyNumberFormat="1" applyFont="1" applyFill="1" applyBorder="1" applyAlignment="1" applyProtection="1">
      <alignment horizontal="center"/>
    </xf>
    <xf numFmtId="177" fontId="6" fillId="0" borderId="194" xfId="0" applyNumberFormat="1" applyFont="1" applyFill="1" applyBorder="1" applyAlignment="1" applyProtection="1">
      <alignment horizontal="center"/>
    </xf>
    <xf numFmtId="0" fontId="6" fillId="0" borderId="195" xfId="0" applyFont="1" applyFill="1" applyBorder="1" applyAlignment="1">
      <alignment horizontal="center"/>
    </xf>
    <xf numFmtId="0" fontId="6" fillId="0" borderId="196" xfId="0" applyFont="1" applyFill="1" applyBorder="1" applyAlignment="1">
      <alignment horizontal="center"/>
    </xf>
    <xf numFmtId="0" fontId="10" fillId="0" borderId="192" xfId="0" applyFont="1" applyFill="1" applyBorder="1" applyAlignment="1">
      <alignment horizontal="center"/>
    </xf>
    <xf numFmtId="0" fontId="6" fillId="0" borderId="197" xfId="0" applyFont="1" applyFill="1" applyBorder="1" applyAlignment="1">
      <alignment horizontal="center"/>
    </xf>
    <xf numFmtId="177" fontId="6" fillId="0" borderId="192" xfId="0" applyNumberFormat="1" applyFont="1" applyFill="1" applyBorder="1" applyAlignment="1">
      <alignment horizontal="center"/>
    </xf>
    <xf numFmtId="177" fontId="6" fillId="0" borderId="197" xfId="0" applyNumberFormat="1" applyFont="1" applyFill="1" applyBorder="1" applyAlignment="1">
      <alignment horizontal="center"/>
    </xf>
    <xf numFmtId="177" fontId="6" fillId="0" borderId="196" xfId="0" applyNumberFormat="1" applyFont="1" applyFill="1" applyBorder="1" applyAlignment="1">
      <alignment horizontal="center"/>
    </xf>
    <xf numFmtId="0" fontId="7" fillId="0" borderId="42" xfId="0" applyFont="1" applyFill="1" applyBorder="1"/>
    <xf numFmtId="0" fontId="7" fillId="0" borderId="43" xfId="0" applyFont="1" applyFill="1" applyBorder="1"/>
    <xf numFmtId="0" fontId="7" fillId="0" borderId="198" xfId="0" applyFont="1" applyFill="1" applyBorder="1" applyAlignment="1">
      <alignment horizontal="center"/>
    </xf>
    <xf numFmtId="177" fontId="6" fillId="0" borderId="199" xfId="0" applyNumberFormat="1" applyFont="1" applyFill="1" applyBorder="1" applyAlignment="1" applyProtection="1">
      <alignment horizontal="center"/>
    </xf>
    <xf numFmtId="177" fontId="6" fillId="0" borderId="198" xfId="0" applyNumberFormat="1" applyFont="1" applyFill="1" applyBorder="1" applyAlignment="1" applyProtection="1">
      <alignment horizontal="center"/>
    </xf>
    <xf numFmtId="177" fontId="6" fillId="0" borderId="200" xfId="0" applyNumberFormat="1" applyFont="1" applyFill="1" applyBorder="1" applyAlignment="1" applyProtection="1">
      <alignment horizontal="center"/>
    </xf>
    <xf numFmtId="0" fontId="6" fillId="0" borderId="201" xfId="0" applyFont="1" applyFill="1" applyBorder="1" applyAlignment="1">
      <alignment horizontal="center"/>
    </xf>
    <xf numFmtId="0" fontId="6" fillId="0" borderId="202" xfId="0" applyFont="1" applyFill="1" applyBorder="1" applyAlignment="1">
      <alignment horizontal="center"/>
    </xf>
    <xf numFmtId="0" fontId="10" fillId="0" borderId="198" xfId="0" applyFont="1" applyFill="1" applyBorder="1" applyAlignment="1">
      <alignment horizontal="center"/>
    </xf>
    <xf numFmtId="177" fontId="6" fillId="0" borderId="203" xfId="0" applyNumberFormat="1" applyFont="1" applyFill="1" applyBorder="1" applyAlignment="1">
      <alignment horizontal="center"/>
    </xf>
    <xf numFmtId="0" fontId="6" fillId="0" borderId="204" xfId="0" applyFont="1" applyFill="1" applyBorder="1" applyAlignment="1">
      <alignment horizontal="center"/>
    </xf>
    <xf numFmtId="177" fontId="6" fillId="0" borderId="198" xfId="0" applyNumberFormat="1" applyFont="1" applyFill="1" applyBorder="1" applyAlignment="1">
      <alignment horizontal="center"/>
    </xf>
    <xf numFmtId="177" fontId="6" fillId="0" borderId="204" xfId="0" applyNumberFormat="1" applyFont="1" applyFill="1" applyBorder="1" applyAlignment="1">
      <alignment horizontal="center"/>
    </xf>
    <xf numFmtId="177" fontId="6" fillId="0" borderId="202" xfId="0" applyNumberFormat="1" applyFont="1" applyFill="1" applyBorder="1" applyAlignment="1">
      <alignment horizontal="center"/>
    </xf>
    <xf numFmtId="177" fontId="6" fillId="0" borderId="200" xfId="0" applyNumberFormat="1" applyFont="1" applyFill="1" applyBorder="1" applyAlignment="1">
      <alignment horizontal="center"/>
    </xf>
    <xf numFmtId="177" fontId="6" fillId="0" borderId="205" xfId="0" applyNumberFormat="1" applyFont="1" applyFill="1" applyBorder="1" applyAlignment="1">
      <alignment horizontal="center"/>
    </xf>
    <xf numFmtId="177" fontId="6" fillId="0" borderId="204" xfId="0" applyNumberFormat="1" applyFont="1" applyFill="1" applyBorder="1" applyAlignment="1">
      <alignment horizontal="center" vertical="center"/>
    </xf>
    <xf numFmtId="177" fontId="6" fillId="0" borderId="206" xfId="0" applyNumberFormat="1" applyFont="1" applyFill="1" applyBorder="1" applyAlignment="1">
      <alignment horizontal="center" vertical="center"/>
    </xf>
    <xf numFmtId="177" fontId="6" fillId="0" borderId="202" xfId="0" applyNumberFormat="1" applyFont="1" applyFill="1" applyBorder="1" applyAlignment="1">
      <alignment horizontal="center" vertical="center"/>
    </xf>
    <xf numFmtId="177" fontId="6" fillId="0" borderId="198" xfId="0" applyNumberFormat="1" applyFont="1" applyFill="1" applyBorder="1" applyAlignment="1">
      <alignment horizontal="center" vertical="center"/>
    </xf>
    <xf numFmtId="0" fontId="7" fillId="0" borderId="54" xfId="0" applyFont="1" applyFill="1" applyBorder="1"/>
    <xf numFmtId="177" fontId="6" fillId="0" borderId="53" xfId="0" applyNumberFormat="1" applyFont="1" applyFill="1" applyBorder="1" applyAlignment="1" applyProtection="1">
      <alignment horizontal="center"/>
    </xf>
    <xf numFmtId="177" fontId="6" fillId="0" borderId="99" xfId="0" applyNumberFormat="1" applyFont="1" applyFill="1" applyBorder="1" applyAlignment="1" applyProtection="1">
      <alignment horizontal="center"/>
    </xf>
    <xf numFmtId="177" fontId="6" fillId="0" borderId="100" xfId="0" applyNumberFormat="1" applyFont="1" applyFill="1" applyBorder="1" applyAlignment="1" applyProtection="1">
      <alignment horizontal="center"/>
    </xf>
    <xf numFmtId="177" fontId="6" fillId="0" borderId="98" xfId="0" applyNumberFormat="1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99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177" fontId="6" fillId="0" borderId="99" xfId="0" applyNumberFormat="1" applyFont="1" applyFill="1" applyBorder="1" applyAlignment="1">
      <alignment horizontal="center"/>
    </xf>
    <xf numFmtId="177" fontId="6" fillId="0" borderId="101" xfId="0" applyNumberFormat="1" applyFont="1" applyFill="1" applyBorder="1" applyAlignment="1">
      <alignment horizontal="center"/>
    </xf>
    <xf numFmtId="177" fontId="6" fillId="0" borderId="103" xfId="0" applyNumberFormat="1" applyFont="1" applyFill="1" applyBorder="1" applyAlignment="1">
      <alignment horizontal="center"/>
    </xf>
    <xf numFmtId="177" fontId="6" fillId="0" borderId="54" xfId="0" applyNumberFormat="1" applyFont="1" applyFill="1" applyBorder="1" applyAlignment="1">
      <alignment horizontal="center"/>
    </xf>
    <xf numFmtId="177" fontId="6" fillId="0" borderId="100" xfId="0" applyNumberFormat="1" applyFont="1" applyFill="1" applyBorder="1" applyAlignment="1">
      <alignment horizontal="center"/>
    </xf>
    <xf numFmtId="177" fontId="6" fillId="0" borderId="102" xfId="0" applyNumberFormat="1" applyFont="1" applyFill="1" applyBorder="1" applyAlignment="1">
      <alignment horizontal="center"/>
    </xf>
    <xf numFmtId="177" fontId="6" fillId="0" borderId="207" xfId="0" applyNumberFormat="1" applyFont="1" applyFill="1" applyBorder="1" applyAlignment="1">
      <alignment horizontal="center"/>
    </xf>
    <xf numFmtId="0" fontId="7" fillId="0" borderId="65" xfId="0" applyFont="1" applyFill="1" applyBorder="1"/>
    <xf numFmtId="177" fontId="6" fillId="0" borderId="64" xfId="0" applyNumberFormat="1" applyFont="1" applyFill="1" applyBorder="1" applyAlignment="1" applyProtection="1">
      <alignment horizontal="center"/>
    </xf>
    <xf numFmtId="177" fontId="6" fillId="0" borderId="208" xfId="0" applyNumberFormat="1" applyFont="1" applyFill="1" applyBorder="1" applyAlignment="1" applyProtection="1">
      <alignment horizontal="center"/>
    </xf>
    <xf numFmtId="177" fontId="6" fillId="0" borderId="209" xfId="0" applyNumberFormat="1" applyFont="1" applyFill="1" applyBorder="1" applyAlignment="1" applyProtection="1">
      <alignment horizontal="center"/>
    </xf>
    <xf numFmtId="0" fontId="6" fillId="0" borderId="210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208" xfId="0" applyFont="1" applyFill="1" applyBorder="1" applyAlignment="1">
      <alignment horizontal="center"/>
    </xf>
    <xf numFmtId="177" fontId="6" fillId="0" borderId="211" xfId="0" applyNumberFormat="1" applyFont="1" applyFill="1" applyBorder="1" applyAlignment="1">
      <alignment horizontal="center"/>
    </xf>
    <xf numFmtId="177" fontId="6" fillId="0" borderId="5" xfId="0" applyNumberFormat="1" applyFont="1" applyFill="1" applyBorder="1" applyAlignment="1">
      <alignment horizontal="center"/>
    </xf>
    <xf numFmtId="177" fontId="6" fillId="0" borderId="8" xfId="0" applyNumberFormat="1" applyFont="1" applyFill="1" applyBorder="1" applyAlignment="1">
      <alignment horizontal="center"/>
    </xf>
    <xf numFmtId="177" fontId="6" fillId="0" borderId="10" xfId="0" applyNumberFormat="1" applyFont="1" applyFill="1" applyBorder="1" applyAlignment="1">
      <alignment horizontal="center"/>
    </xf>
    <xf numFmtId="177" fontId="6" fillId="0" borderId="7" xfId="0" applyNumberFormat="1" applyFont="1" applyFill="1" applyBorder="1" applyAlignment="1">
      <alignment horizontal="center"/>
    </xf>
    <xf numFmtId="177" fontId="6" fillId="0" borderId="6" xfId="0" applyNumberFormat="1" applyFont="1" applyFill="1" applyBorder="1" applyAlignment="1">
      <alignment horizontal="center"/>
    </xf>
    <xf numFmtId="177" fontId="6" fillId="0" borderId="9" xfId="0" applyNumberFormat="1" applyFont="1" applyFill="1" applyBorder="1" applyAlignment="1">
      <alignment horizontal="center"/>
    </xf>
    <xf numFmtId="177" fontId="6" fillId="0" borderId="155" xfId="0" applyNumberFormat="1" applyFont="1" applyFill="1" applyBorder="1" applyAlignment="1">
      <alignment horizontal="center"/>
    </xf>
    <xf numFmtId="0" fontId="7" fillId="0" borderId="148" xfId="0" quotePrefix="1" applyFont="1" applyFill="1" applyBorder="1" applyAlignment="1">
      <alignment horizontal="right"/>
    </xf>
    <xf numFmtId="177" fontId="7" fillId="0" borderId="0" xfId="0" applyNumberFormat="1" applyFont="1" applyFill="1" applyBorder="1" applyAlignment="1" applyProtection="1">
      <alignment horizontal="center"/>
    </xf>
    <xf numFmtId="177" fontId="7" fillId="0" borderId="0" xfId="0" applyNumberFormat="1" applyFont="1" applyFill="1" applyBorder="1"/>
    <xf numFmtId="0" fontId="6" fillId="0" borderId="54" xfId="0" applyFont="1" applyFill="1" applyBorder="1" applyAlignment="1">
      <alignment horizontal="right"/>
    </xf>
    <xf numFmtId="0" fontId="7" fillId="0" borderId="109" xfId="0" applyFont="1" applyFill="1" applyBorder="1"/>
    <xf numFmtId="0" fontId="7" fillId="0" borderId="7" xfId="0" applyFont="1" applyFill="1" applyBorder="1"/>
    <xf numFmtId="0" fontId="0" fillId="0" borderId="212" xfId="0" applyFill="1" applyBorder="1"/>
    <xf numFmtId="0" fontId="6" fillId="0" borderId="10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213" xfId="0" quotePrefix="1" applyFont="1" applyFill="1" applyBorder="1" applyAlignment="1">
      <alignment horizontal="center"/>
    </xf>
    <xf numFmtId="0" fontId="6" fillId="0" borderId="6" xfId="0" quotePrefix="1" applyFont="1" applyFill="1" applyBorder="1" applyAlignment="1">
      <alignment horizontal="center"/>
    </xf>
    <xf numFmtId="0" fontId="7" fillId="0" borderId="112" xfId="0" applyFont="1" applyFill="1" applyBorder="1" applyAlignment="1">
      <alignment horizontal="center"/>
    </xf>
    <xf numFmtId="0" fontId="7" fillId="0" borderId="69" xfId="0" applyFont="1" applyFill="1" applyBorder="1"/>
    <xf numFmtId="2" fontId="6" fillId="0" borderId="112" xfId="0" applyNumberFormat="1" applyFont="1" applyFill="1" applyBorder="1" applyAlignment="1" applyProtection="1">
      <alignment horizontal="center"/>
    </xf>
    <xf numFmtId="2" fontId="6" fillId="0" borderId="71" xfId="0" applyNumberFormat="1" applyFont="1" applyFill="1" applyBorder="1" applyAlignment="1">
      <alignment horizontal="center"/>
    </xf>
    <xf numFmtId="2" fontId="6" fillId="0" borderId="72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69" xfId="0" applyNumberFormat="1" applyFont="1" applyFill="1" applyBorder="1" applyAlignment="1">
      <alignment horizontal="center"/>
    </xf>
    <xf numFmtId="2" fontId="6" fillId="0" borderId="114" xfId="0" applyNumberFormat="1" applyFont="1" applyFill="1" applyBorder="1" applyAlignment="1">
      <alignment horizontal="center"/>
    </xf>
    <xf numFmtId="181" fontId="6" fillId="0" borderId="71" xfId="0" applyNumberFormat="1" applyFont="1" applyFill="1" applyBorder="1" applyAlignment="1">
      <alignment horizontal="center"/>
    </xf>
    <xf numFmtId="181" fontId="6" fillId="0" borderId="214" xfId="0" applyNumberFormat="1" applyFont="1" applyFill="1" applyBorder="1" applyAlignment="1">
      <alignment horizontal="center"/>
    </xf>
    <xf numFmtId="181" fontId="6" fillId="0" borderId="72" xfId="0" applyNumberFormat="1" applyFont="1" applyFill="1" applyBorder="1" applyAlignment="1">
      <alignment horizontal="center"/>
    </xf>
    <xf numFmtId="181" fontId="6" fillId="0" borderId="69" xfId="0" applyNumberFormat="1" applyFont="1" applyFill="1" applyBorder="1" applyAlignment="1">
      <alignment horizontal="center"/>
    </xf>
    <xf numFmtId="181" fontId="6" fillId="0" borderId="114" xfId="0" applyNumberFormat="1" applyFont="1" applyFill="1" applyBorder="1" applyAlignment="1">
      <alignment horizontal="center"/>
    </xf>
    <xf numFmtId="181" fontId="6" fillId="0" borderId="115" xfId="0" applyNumberFormat="1" applyFont="1" applyFill="1" applyBorder="1" applyAlignment="1">
      <alignment horizontal="center"/>
    </xf>
    <xf numFmtId="181" fontId="6" fillId="0" borderId="116" xfId="0" applyNumberFormat="1" applyFont="1" applyFill="1" applyBorder="1" applyAlignment="1">
      <alignment horizontal="center"/>
    </xf>
    <xf numFmtId="181" fontId="6" fillId="0" borderId="215" xfId="0" applyNumberFormat="1" applyFont="1" applyFill="1" applyBorder="1" applyAlignment="1">
      <alignment horizontal="center"/>
    </xf>
    <xf numFmtId="0" fontId="0" fillId="0" borderId="216" xfId="0" applyFill="1" applyBorder="1"/>
    <xf numFmtId="178" fontId="10" fillId="0" borderId="112" xfId="0" applyNumberFormat="1" applyFont="1" applyFill="1" applyBorder="1" applyAlignment="1" applyProtection="1">
      <alignment horizontal="center"/>
    </xf>
    <xf numFmtId="178" fontId="10" fillId="0" borderId="71" xfId="0" applyNumberFormat="1" applyFont="1" applyFill="1" applyBorder="1" applyAlignment="1" applyProtection="1">
      <alignment horizontal="center"/>
    </xf>
    <xf numFmtId="178" fontId="10" fillId="0" borderId="72" xfId="0" applyNumberFormat="1" applyFont="1" applyFill="1" applyBorder="1" applyAlignment="1" applyProtection="1">
      <alignment horizontal="center"/>
    </xf>
    <xf numFmtId="178" fontId="10" fillId="0" borderId="71" xfId="0" applyNumberFormat="1" applyFont="1" applyFill="1" applyBorder="1" applyAlignment="1">
      <alignment horizontal="center"/>
    </xf>
    <xf numFmtId="178" fontId="6" fillId="0" borderId="72" xfId="0" applyNumberFormat="1" applyFont="1" applyFill="1" applyBorder="1" applyAlignment="1">
      <alignment horizontal="center"/>
    </xf>
    <xf numFmtId="178" fontId="6" fillId="0" borderId="28" xfId="0" applyNumberFormat="1" applyFont="1" applyFill="1" applyBorder="1" applyAlignment="1">
      <alignment horizontal="center"/>
    </xf>
    <xf numFmtId="178" fontId="6" fillId="0" borderId="69" xfId="0" applyNumberFormat="1" applyFont="1" applyFill="1" applyBorder="1" applyAlignment="1">
      <alignment horizontal="center"/>
    </xf>
    <xf numFmtId="178" fontId="6" fillId="0" borderId="114" xfId="0" applyNumberFormat="1" applyFont="1" applyFill="1" applyBorder="1" applyAlignment="1" applyProtection="1">
      <alignment horizontal="center"/>
    </xf>
    <xf numFmtId="178" fontId="6" fillId="0" borderId="84" xfId="0" applyNumberFormat="1" applyFont="1" applyFill="1" applyBorder="1" applyAlignment="1">
      <alignment horizontal="center"/>
    </xf>
    <xf numFmtId="178" fontId="6" fillId="0" borderId="217" xfId="0" applyNumberFormat="1" applyFont="1" applyFill="1" applyBorder="1" applyAlignment="1">
      <alignment horizontal="center"/>
    </xf>
    <xf numFmtId="0" fontId="6" fillId="0" borderId="69" xfId="0" applyNumberFormat="1" applyFont="1" applyFill="1" applyBorder="1" applyAlignment="1">
      <alignment horizontal="center"/>
    </xf>
    <xf numFmtId="182" fontId="6" fillId="0" borderId="84" xfId="0" applyNumberFormat="1" applyFont="1" applyFill="1" applyBorder="1" applyAlignment="1">
      <alignment horizontal="center"/>
    </xf>
    <xf numFmtId="183" fontId="6" fillId="0" borderId="79" xfId="0" applyNumberFormat="1" applyFont="1" applyFill="1" applyBorder="1" applyAlignment="1">
      <alignment horizontal="center"/>
    </xf>
    <xf numFmtId="2" fontId="6" fillId="0" borderId="79" xfId="0" applyNumberFormat="1" applyFont="1" applyFill="1" applyBorder="1" applyAlignment="1">
      <alignment horizontal="center"/>
    </xf>
    <xf numFmtId="184" fontId="6" fillId="0" borderId="79" xfId="0" applyNumberFormat="1" applyFont="1" applyFill="1" applyBorder="1" applyAlignment="1">
      <alignment horizontal="center"/>
    </xf>
    <xf numFmtId="184" fontId="6" fillId="0" borderId="80" xfId="0" applyNumberFormat="1" applyFont="1" applyFill="1" applyBorder="1" applyAlignment="1">
      <alignment horizontal="center"/>
    </xf>
    <xf numFmtId="184" fontId="6" fillId="0" borderId="81" xfId="0" applyNumberFormat="1" applyFont="1" applyFill="1" applyBorder="1" applyAlignment="1">
      <alignment horizontal="center"/>
    </xf>
    <xf numFmtId="181" fontId="6" fillId="0" borderId="81" xfId="0" applyNumberFormat="1" applyFont="1" applyFill="1" applyBorder="1" applyAlignment="1">
      <alignment horizontal="center"/>
    </xf>
    <xf numFmtId="183" fontId="6" fillId="0" borderId="82" xfId="0" applyNumberFormat="1" applyFont="1" applyFill="1" applyBorder="1" applyAlignment="1">
      <alignment horizontal="center"/>
    </xf>
    <xf numFmtId="182" fontId="6" fillId="0" borderId="83" xfId="0" applyNumberFormat="1" applyFont="1" applyFill="1" applyBorder="1" applyAlignment="1">
      <alignment horizontal="center"/>
    </xf>
    <xf numFmtId="183" fontId="6" fillId="0" borderId="83" xfId="0" applyNumberFormat="1" applyFont="1" applyFill="1" applyBorder="1" applyAlignment="1">
      <alignment horizontal="center"/>
    </xf>
    <xf numFmtId="185" fontId="6" fillId="0" borderId="83" xfId="0" applyNumberFormat="1" applyFont="1" applyFill="1" applyBorder="1" applyAlignment="1">
      <alignment horizontal="center"/>
    </xf>
    <xf numFmtId="186" fontId="6" fillId="0" borderId="218" xfId="0" applyNumberFormat="1" applyFont="1" applyFill="1" applyBorder="1" applyAlignment="1">
      <alignment horizontal="center"/>
    </xf>
    <xf numFmtId="185" fontId="6" fillId="0" borderId="80" xfId="0" applyNumberFormat="1" applyFont="1" applyFill="1" applyBorder="1" applyAlignment="1">
      <alignment horizontal="center"/>
    </xf>
    <xf numFmtId="187" fontId="6" fillId="0" borderId="84" xfId="0" applyNumberFormat="1" applyFont="1" applyFill="1" applyBorder="1" applyAlignment="1">
      <alignment horizontal="center"/>
    </xf>
    <xf numFmtId="185" fontId="6" fillId="0" borderId="71" xfId="0" applyNumberFormat="1" applyFont="1" applyFill="1" applyBorder="1" applyAlignment="1">
      <alignment horizontal="center"/>
    </xf>
    <xf numFmtId="182" fontId="6" fillId="0" borderId="71" xfId="0" applyNumberFormat="1" applyFont="1" applyFill="1" applyBorder="1" applyAlignment="1">
      <alignment horizontal="center"/>
    </xf>
    <xf numFmtId="182" fontId="6" fillId="0" borderId="72" xfId="0" applyNumberFormat="1" applyFont="1" applyFill="1" applyBorder="1" applyAlignment="1">
      <alignment horizontal="center"/>
    </xf>
    <xf numFmtId="184" fontId="6" fillId="0" borderId="72" xfId="0" applyNumberFormat="1" applyFont="1" applyFill="1" applyBorder="1" applyAlignment="1">
      <alignment horizontal="center"/>
    </xf>
    <xf numFmtId="183" fontId="6" fillId="0" borderId="114" xfId="0" applyNumberFormat="1" applyFont="1" applyFill="1" applyBorder="1" applyAlignment="1">
      <alignment horizontal="center"/>
    </xf>
    <xf numFmtId="183" fontId="6" fillId="0" borderId="116" xfId="0" applyNumberFormat="1" applyFont="1" applyFill="1" applyBorder="1" applyAlignment="1">
      <alignment horizontal="center" vertical="center"/>
    </xf>
    <xf numFmtId="2" fontId="6" fillId="0" borderId="116" xfId="0" applyNumberFormat="1" applyFont="1" applyFill="1" applyBorder="1" applyAlignment="1">
      <alignment horizontal="center" vertical="center"/>
    </xf>
    <xf numFmtId="178" fontId="6" fillId="0" borderId="215" xfId="0" applyNumberFormat="1" applyFont="1" applyFill="1" applyBorder="1" applyAlignment="1">
      <alignment horizontal="center" vertical="center"/>
    </xf>
    <xf numFmtId="2" fontId="6" fillId="0" borderId="69" xfId="0" applyNumberFormat="1" applyFont="1" applyFill="1" applyBorder="1" applyAlignment="1">
      <alignment horizontal="center" vertical="center"/>
    </xf>
    <xf numFmtId="178" fontId="6" fillId="0" borderId="71" xfId="0" applyNumberFormat="1" applyFont="1" applyFill="1" applyBorder="1" applyAlignment="1">
      <alignment horizontal="center" vertical="center"/>
    </xf>
    <xf numFmtId="2" fontId="6" fillId="0" borderId="215" xfId="0" applyNumberFormat="1" applyFont="1" applyFill="1" applyBorder="1" applyAlignment="1">
      <alignment horizontal="center" vertical="center"/>
    </xf>
    <xf numFmtId="2" fontId="6" fillId="0" borderId="71" xfId="0" applyNumberFormat="1" applyFont="1" applyFill="1" applyBorder="1" applyAlignment="1">
      <alignment horizontal="center" vertical="center"/>
    </xf>
    <xf numFmtId="0" fontId="0" fillId="0" borderId="219" xfId="0" applyFill="1" applyBorder="1"/>
    <xf numFmtId="179" fontId="0" fillId="0" borderId="0" xfId="0" applyNumberFormat="1" applyFill="1"/>
    <xf numFmtId="0" fontId="7" fillId="0" borderId="220" xfId="0" applyFont="1" applyFill="1" applyBorder="1" applyAlignment="1">
      <alignment horizontal="center"/>
    </xf>
    <xf numFmtId="0" fontId="7" fillId="0" borderId="80" xfId="0" applyFont="1" applyFill="1" applyBorder="1"/>
    <xf numFmtId="2" fontId="6" fillId="0" borderId="220" xfId="0" applyNumberFormat="1" applyFont="1" applyFill="1" applyBorder="1" applyAlignment="1" applyProtection="1">
      <alignment horizontal="center"/>
    </xf>
    <xf numFmtId="2" fontId="6" fillId="0" borderId="84" xfId="0" applyNumberFormat="1" applyFont="1" applyFill="1" applyBorder="1" applyAlignment="1">
      <alignment horizontal="center"/>
    </xf>
    <xf numFmtId="2" fontId="6" fillId="0" borderId="221" xfId="0" applyNumberFormat="1" applyFont="1" applyFill="1" applyBorder="1" applyAlignment="1">
      <alignment horizontal="center"/>
    </xf>
    <xf numFmtId="2" fontId="6" fillId="0" borderId="80" xfId="0" applyNumberFormat="1" applyFont="1" applyFill="1" applyBorder="1" applyAlignment="1">
      <alignment horizontal="center"/>
    </xf>
    <xf numFmtId="2" fontId="6" fillId="0" borderId="81" xfId="0" applyNumberFormat="1" applyFont="1" applyFill="1" applyBorder="1" applyAlignment="1">
      <alignment horizontal="center"/>
    </xf>
    <xf numFmtId="178" fontId="6" fillId="0" borderId="79" xfId="0" applyNumberFormat="1" applyFont="1" applyFill="1" applyBorder="1" applyAlignment="1">
      <alignment horizontal="center"/>
    </xf>
    <xf numFmtId="182" fontId="6" fillId="0" borderId="79" xfId="0" applyNumberFormat="1" applyFont="1" applyFill="1" applyBorder="1" applyAlignment="1">
      <alignment horizontal="center"/>
    </xf>
    <xf numFmtId="183" fontId="6" fillId="0" borderId="80" xfId="0" applyNumberFormat="1" applyFont="1" applyFill="1" applyBorder="1" applyAlignment="1">
      <alignment horizontal="center"/>
    </xf>
    <xf numFmtId="183" fontId="6" fillId="0" borderId="84" xfId="0" applyNumberFormat="1" applyFont="1" applyFill="1" applyBorder="1" applyAlignment="1">
      <alignment horizontal="center"/>
    </xf>
    <xf numFmtId="181" fontId="6" fillId="0" borderId="79" xfId="0" applyNumberFormat="1" applyFont="1" applyFill="1" applyBorder="1" applyAlignment="1">
      <alignment horizontal="center"/>
    </xf>
    <xf numFmtId="181" fontId="6" fillId="0" borderId="80" xfId="0" applyNumberFormat="1" applyFont="1" applyFill="1" applyBorder="1" applyAlignment="1">
      <alignment horizontal="center"/>
    </xf>
    <xf numFmtId="181" fontId="6" fillId="0" borderId="82" xfId="0" applyNumberFormat="1" applyFont="1" applyFill="1" applyBorder="1" applyAlignment="1">
      <alignment horizontal="center"/>
    </xf>
    <xf numFmtId="2" fontId="6" fillId="0" borderId="83" xfId="0" applyNumberFormat="1" applyFont="1" applyFill="1" applyBorder="1" applyAlignment="1">
      <alignment horizontal="center" vertical="center"/>
    </xf>
    <xf numFmtId="2" fontId="6" fillId="0" borderId="218" xfId="0" applyNumberFormat="1" applyFont="1" applyFill="1" applyBorder="1" applyAlignment="1">
      <alignment horizontal="center" vertical="center"/>
    </xf>
    <xf numFmtId="2" fontId="6" fillId="0" borderId="80" xfId="0" applyNumberFormat="1" applyFont="1" applyFill="1" applyBorder="1" applyAlignment="1">
      <alignment horizontal="center" vertical="center"/>
    </xf>
    <xf numFmtId="2" fontId="6" fillId="0" borderId="84" xfId="0" applyNumberFormat="1" applyFont="1" applyFill="1" applyBorder="1" applyAlignment="1">
      <alignment horizontal="center" vertical="center"/>
    </xf>
    <xf numFmtId="182" fontId="6" fillId="0" borderId="80" xfId="0" applyNumberFormat="1" applyFont="1" applyFill="1" applyBorder="1" applyAlignment="1">
      <alignment horizontal="center"/>
    </xf>
    <xf numFmtId="181" fontId="6" fillId="0" borderId="84" xfId="0" applyNumberFormat="1" applyFont="1" applyFill="1" applyBorder="1" applyAlignment="1">
      <alignment horizontal="center"/>
    </xf>
    <xf numFmtId="181" fontId="6" fillId="0" borderId="217" xfId="0" applyNumberFormat="1" applyFont="1" applyFill="1" applyBorder="1" applyAlignment="1">
      <alignment horizontal="center"/>
    </xf>
    <xf numFmtId="0" fontId="7" fillId="0" borderId="181" xfId="0" applyFont="1" applyFill="1" applyBorder="1" applyAlignment="1">
      <alignment horizontal="center"/>
    </xf>
    <xf numFmtId="0" fontId="0" fillId="0" borderId="222" xfId="0" applyFill="1" applyBorder="1"/>
    <xf numFmtId="2" fontId="6" fillId="0" borderId="181" xfId="0" applyNumberFormat="1" applyFont="1" applyFill="1" applyBorder="1" applyAlignment="1" applyProtection="1">
      <alignment horizontal="center"/>
    </xf>
    <xf numFmtId="2" fontId="6" fillId="0" borderId="77" xfId="0" applyNumberFormat="1" applyFont="1" applyFill="1" applyBorder="1" applyAlignment="1">
      <alignment horizontal="center"/>
    </xf>
    <xf numFmtId="2" fontId="6" fillId="0" borderId="73" xfId="0" applyNumberFormat="1" applyFont="1" applyFill="1" applyBorder="1" applyAlignment="1">
      <alignment horizontal="center"/>
    </xf>
    <xf numFmtId="2" fontId="6" fillId="0" borderId="16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0" borderId="74" xfId="0" applyNumberFormat="1" applyFont="1" applyFill="1" applyBorder="1" applyAlignment="1">
      <alignment horizontal="center"/>
    </xf>
    <xf numFmtId="181" fontId="6" fillId="0" borderId="77" xfId="0" applyNumberFormat="1" applyFont="1" applyFill="1" applyBorder="1" applyAlignment="1">
      <alignment horizontal="center"/>
    </xf>
    <xf numFmtId="181" fontId="6" fillId="0" borderId="223" xfId="0" applyNumberFormat="1" applyFont="1" applyFill="1" applyBorder="1" applyAlignment="1">
      <alignment horizontal="center"/>
    </xf>
    <xf numFmtId="181" fontId="6" fillId="0" borderId="73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81" fontId="6" fillId="0" borderId="74" xfId="0" applyNumberFormat="1" applyFont="1" applyFill="1" applyBorder="1" applyAlignment="1">
      <alignment horizontal="center"/>
    </xf>
    <xf numFmtId="181" fontId="6" fillId="0" borderId="75" xfId="0" applyNumberFormat="1" applyFont="1" applyFill="1" applyBorder="1" applyAlignment="1">
      <alignment horizontal="center"/>
    </xf>
    <xf numFmtId="2" fontId="6" fillId="0" borderId="76" xfId="0" applyNumberFormat="1" applyFont="1" applyFill="1" applyBorder="1" applyAlignment="1">
      <alignment horizontal="center" vertical="center"/>
    </xf>
    <xf numFmtId="2" fontId="6" fillId="0" borderId="224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77" xfId="0" applyNumberFormat="1" applyFont="1" applyFill="1" applyBorder="1" applyAlignment="1">
      <alignment horizontal="center" vertical="center"/>
    </xf>
    <xf numFmtId="0" fontId="0" fillId="0" borderId="225" xfId="0" applyFill="1" applyBorder="1"/>
    <xf numFmtId="0" fontId="7" fillId="0" borderId="226" xfId="0" applyFont="1" applyFill="1" applyBorder="1" applyAlignment="1">
      <alignment horizontal="center"/>
    </xf>
    <xf numFmtId="0" fontId="7" fillId="0" borderId="227" xfId="0" applyFont="1" applyFill="1" applyBorder="1"/>
    <xf numFmtId="0" fontId="0" fillId="0" borderId="228" xfId="0" applyFill="1" applyBorder="1"/>
    <xf numFmtId="2" fontId="6" fillId="0" borderId="227" xfId="0" applyNumberFormat="1" applyFont="1" applyFill="1" applyBorder="1" applyAlignment="1" applyProtection="1">
      <alignment horizontal="center"/>
    </xf>
    <xf numFmtId="2" fontId="6" fillId="0" borderId="229" xfId="0" applyNumberFormat="1" applyFont="1" applyFill="1" applyBorder="1" applyAlignment="1">
      <alignment horizontal="center"/>
    </xf>
    <xf numFmtId="2" fontId="6" fillId="0" borderId="230" xfId="0" applyNumberFormat="1" applyFont="1" applyFill="1" applyBorder="1" applyAlignment="1">
      <alignment horizontal="center"/>
    </xf>
    <xf numFmtId="2" fontId="6" fillId="0" borderId="231" xfId="0" applyNumberFormat="1" applyFont="1" applyFill="1" applyBorder="1" applyAlignment="1">
      <alignment horizontal="center"/>
    </xf>
    <xf numFmtId="181" fontId="6" fillId="0" borderId="229" xfId="0" applyNumberFormat="1" applyFont="1" applyFill="1" applyBorder="1" applyAlignment="1">
      <alignment horizontal="center"/>
    </xf>
    <xf numFmtId="181" fontId="6" fillId="0" borderId="232" xfId="0" applyNumberFormat="1" applyFont="1" applyFill="1" applyBorder="1" applyAlignment="1">
      <alignment horizontal="center"/>
    </xf>
    <xf numFmtId="181" fontId="6" fillId="0" borderId="230" xfId="0" applyNumberFormat="1" applyFont="1" applyFill="1" applyBorder="1" applyAlignment="1">
      <alignment horizontal="center"/>
    </xf>
    <xf numFmtId="181" fontId="6" fillId="0" borderId="227" xfId="0" applyNumberFormat="1" applyFont="1" applyFill="1" applyBorder="1" applyAlignment="1">
      <alignment horizontal="center"/>
    </xf>
    <xf numFmtId="181" fontId="6" fillId="0" borderId="231" xfId="0" applyNumberFormat="1" applyFont="1" applyFill="1" applyBorder="1" applyAlignment="1">
      <alignment horizontal="center"/>
    </xf>
    <xf numFmtId="181" fontId="6" fillId="0" borderId="233" xfId="0" applyNumberFormat="1" applyFont="1" applyFill="1" applyBorder="1" applyAlignment="1">
      <alignment horizontal="center"/>
    </xf>
    <xf numFmtId="2" fontId="6" fillId="0" borderId="234" xfId="0" applyNumberFormat="1" applyFont="1" applyFill="1" applyBorder="1" applyAlignment="1">
      <alignment horizontal="center" vertical="center"/>
    </xf>
    <xf numFmtId="2" fontId="6" fillId="0" borderId="235" xfId="0" applyNumberFormat="1" applyFont="1" applyFill="1" applyBorder="1" applyAlignment="1">
      <alignment horizontal="center" vertical="center"/>
    </xf>
    <xf numFmtId="2" fontId="6" fillId="0" borderId="227" xfId="0" applyNumberFormat="1" applyFont="1" applyFill="1" applyBorder="1" applyAlignment="1">
      <alignment horizontal="center" vertical="center"/>
    </xf>
    <xf numFmtId="2" fontId="6" fillId="0" borderId="229" xfId="0" applyNumberFormat="1" applyFont="1" applyFill="1" applyBorder="1" applyAlignment="1">
      <alignment horizontal="center" vertical="center"/>
    </xf>
    <xf numFmtId="2" fontId="7" fillId="0" borderId="105" xfId="0" applyNumberFormat="1" applyFont="1" applyFill="1" applyBorder="1" applyProtection="1"/>
    <xf numFmtId="2" fontId="6" fillId="0" borderId="105" xfId="0" applyNumberFormat="1" applyFont="1" applyFill="1" applyBorder="1" applyAlignment="1" applyProtection="1">
      <alignment horizontal="center"/>
    </xf>
    <xf numFmtId="2" fontId="6" fillId="0" borderId="236" xfId="0" applyNumberFormat="1" applyFont="1" applyFill="1" applyBorder="1" applyAlignment="1" applyProtection="1">
      <alignment horizontal="center"/>
    </xf>
    <xf numFmtId="2" fontId="6" fillId="0" borderId="237" xfId="0" applyNumberFormat="1" applyFont="1" applyFill="1" applyBorder="1" applyAlignment="1" applyProtection="1">
      <alignment horizontal="center"/>
    </xf>
    <xf numFmtId="181" fontId="6" fillId="0" borderId="236" xfId="0" applyNumberFormat="1" applyFont="1" applyFill="1" applyBorder="1" applyAlignment="1" applyProtection="1">
      <alignment horizontal="center"/>
    </xf>
    <xf numFmtId="181" fontId="6" fillId="0" borderId="238" xfId="0" applyNumberFormat="1" applyFont="1" applyFill="1" applyBorder="1" applyAlignment="1" applyProtection="1">
      <alignment horizontal="center"/>
    </xf>
    <xf numFmtId="181" fontId="6" fillId="0" borderId="239" xfId="0" applyNumberFormat="1" applyFont="1" applyFill="1" applyBorder="1" applyAlignment="1" applyProtection="1">
      <alignment horizontal="center"/>
    </xf>
    <xf numFmtId="181" fontId="6" fillId="0" borderId="106" xfId="0" applyNumberFormat="1" applyFont="1" applyFill="1" applyBorder="1" applyAlignment="1" applyProtection="1">
      <alignment horizontal="center"/>
    </xf>
    <xf numFmtId="181" fontId="6" fillId="0" borderId="237" xfId="0" applyNumberFormat="1" applyFont="1" applyFill="1" applyBorder="1" applyAlignment="1" applyProtection="1">
      <alignment horizontal="center"/>
    </xf>
    <xf numFmtId="181" fontId="6" fillId="0" borderId="240" xfId="0" applyNumberFormat="1" applyFont="1" applyFill="1" applyBorder="1" applyAlignment="1" applyProtection="1">
      <alignment horizontal="center"/>
    </xf>
    <xf numFmtId="181" fontId="6" fillId="0" borderId="241" xfId="0" applyNumberFormat="1" applyFont="1" applyFill="1" applyBorder="1" applyAlignment="1" applyProtection="1">
      <alignment horizontal="center"/>
    </xf>
    <xf numFmtId="181" fontId="6" fillId="0" borderId="242" xfId="0" applyNumberFormat="1" applyFont="1" applyFill="1" applyBorder="1" applyAlignment="1" applyProtection="1">
      <alignment horizontal="center"/>
    </xf>
    <xf numFmtId="181" fontId="6" fillId="0" borderId="108" xfId="0" applyNumberFormat="1" applyFont="1" applyFill="1" applyBorder="1" applyAlignment="1" applyProtection="1">
      <alignment horizontal="center"/>
    </xf>
    <xf numFmtId="2" fontId="6" fillId="0" borderId="243" xfId="0" applyNumberFormat="1" applyFont="1" applyFill="1" applyBorder="1" applyAlignment="1" applyProtection="1">
      <alignment horizontal="center"/>
    </xf>
    <xf numFmtId="2" fontId="6" fillId="0" borderId="99" xfId="0" applyNumberFormat="1" applyFont="1" applyFill="1" applyBorder="1" applyAlignment="1">
      <alignment horizontal="center"/>
    </xf>
    <xf numFmtId="181" fontId="6" fillId="0" borderId="99" xfId="0" applyNumberFormat="1" applyFont="1" applyFill="1" applyBorder="1" applyAlignment="1">
      <alignment horizontal="center"/>
    </xf>
    <xf numFmtId="181" fontId="6" fillId="0" borderId="244" xfId="0" applyNumberFormat="1" applyFont="1" applyFill="1" applyBorder="1" applyAlignment="1">
      <alignment horizontal="center"/>
    </xf>
    <xf numFmtId="181" fontId="6" fillId="0" borderId="100" xfId="0" applyNumberFormat="1" applyFont="1" applyFill="1" applyBorder="1" applyAlignment="1">
      <alignment horizontal="center"/>
    </xf>
    <xf numFmtId="181" fontId="6" fillId="0" borderId="54" xfId="0" applyNumberFormat="1" applyFont="1" applyFill="1" applyBorder="1" applyAlignment="1">
      <alignment horizontal="center"/>
    </xf>
    <xf numFmtId="181" fontId="6" fillId="0" borderId="101" xfId="0" applyNumberFormat="1" applyFont="1" applyFill="1" applyBorder="1" applyAlignment="1">
      <alignment horizontal="center"/>
    </xf>
    <xf numFmtId="181" fontId="6" fillId="0" borderId="102" xfId="0" applyNumberFormat="1" applyFont="1" applyFill="1" applyBorder="1" applyAlignment="1">
      <alignment horizontal="center"/>
    </xf>
    <xf numFmtId="181" fontId="6" fillId="0" borderId="103" xfId="0" applyNumberFormat="1" applyFont="1" applyFill="1" applyBorder="1" applyAlignment="1">
      <alignment horizontal="center"/>
    </xf>
    <xf numFmtId="181" fontId="6" fillId="0" borderId="207" xfId="0" applyNumberFormat="1" applyFont="1" applyFill="1" applyBorder="1" applyAlignment="1">
      <alignment horizontal="center"/>
    </xf>
    <xf numFmtId="181" fontId="6" fillId="0" borderId="108" xfId="0" applyNumberFormat="1" applyFont="1" applyFill="1" applyBorder="1" applyAlignment="1">
      <alignment horizontal="center"/>
    </xf>
    <xf numFmtId="2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7" fillId="0" borderId="149" xfId="0" applyFont="1" applyFill="1" applyBorder="1"/>
    <xf numFmtId="0" fontId="7" fillId="0" borderId="153" xfId="0" applyFont="1" applyFill="1" applyBorder="1"/>
    <xf numFmtId="0" fontId="0" fillId="0" borderId="153" xfId="0" applyFill="1" applyBorder="1"/>
    <xf numFmtId="0" fontId="6" fillId="0" borderId="245" xfId="0" applyFont="1" applyFill="1" applyBorder="1" applyAlignment="1">
      <alignment horizontal="center"/>
    </xf>
    <xf numFmtId="0" fontId="6" fillId="0" borderId="246" xfId="0" applyFont="1" applyFill="1" applyBorder="1" applyAlignment="1">
      <alignment horizontal="center"/>
    </xf>
    <xf numFmtId="0" fontId="6" fillId="0" borderId="247" xfId="0" applyFont="1" applyFill="1" applyBorder="1" applyAlignment="1">
      <alignment horizontal="center"/>
    </xf>
    <xf numFmtId="0" fontId="6" fillId="0" borderId="248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49" xfId="0" applyFont="1" applyFill="1" applyBorder="1" applyAlignment="1">
      <alignment horizontal="center"/>
    </xf>
    <xf numFmtId="0" fontId="7" fillId="0" borderId="250" xfId="0" applyFont="1" applyFill="1" applyBorder="1" applyAlignment="1">
      <alignment horizontal="center"/>
    </xf>
    <xf numFmtId="0" fontId="7" fillId="0" borderId="251" xfId="0" applyFont="1" applyFill="1" applyBorder="1"/>
    <xf numFmtId="0" fontId="0" fillId="0" borderId="252" xfId="0" applyFill="1" applyBorder="1"/>
    <xf numFmtId="179" fontId="8" fillId="0" borderId="71" xfId="0" applyNumberFormat="1" applyFont="1" applyFill="1" applyBorder="1" applyAlignment="1">
      <alignment horizontal="center"/>
    </xf>
    <xf numFmtId="179" fontId="8" fillId="0" borderId="72" xfId="0" applyNumberFormat="1" applyFont="1" applyFill="1" applyBorder="1" applyAlignment="1">
      <alignment horizontal="center"/>
    </xf>
    <xf numFmtId="179" fontId="8" fillId="0" borderId="28" xfId="0" applyNumberFormat="1" applyFont="1" applyFill="1" applyBorder="1" applyAlignment="1">
      <alignment horizontal="center"/>
    </xf>
    <xf numFmtId="179" fontId="8" fillId="0" borderId="69" xfId="0" applyNumberFormat="1" applyFont="1" applyFill="1" applyBorder="1" applyAlignment="1">
      <alignment horizontal="center"/>
    </xf>
    <xf numFmtId="179" fontId="8" fillId="0" borderId="114" xfId="0" applyNumberFormat="1" applyFont="1" applyFill="1" applyBorder="1" applyAlignment="1">
      <alignment horizontal="center"/>
    </xf>
    <xf numFmtId="188" fontId="8" fillId="0" borderId="114" xfId="0" applyNumberFormat="1" applyFont="1" applyFill="1" applyBorder="1"/>
    <xf numFmtId="188" fontId="8" fillId="0" borderId="72" xfId="0" applyNumberFormat="1" applyFont="1" applyFill="1" applyBorder="1"/>
    <xf numFmtId="188" fontId="8" fillId="0" borderId="69" xfId="0" applyNumberFormat="1" applyFont="1" applyFill="1" applyBorder="1"/>
    <xf numFmtId="188" fontId="8" fillId="0" borderId="71" xfId="0" applyNumberFormat="1" applyFont="1" applyFill="1" applyBorder="1"/>
    <xf numFmtId="188" fontId="8" fillId="0" borderId="115" xfId="0" applyNumberFormat="1" applyFont="1" applyFill="1" applyBorder="1"/>
    <xf numFmtId="188" fontId="8" fillId="0" borderId="116" xfId="0" applyNumberFormat="1" applyFont="1" applyFill="1" applyBorder="1" applyAlignment="1"/>
    <xf numFmtId="188" fontId="8" fillId="0" borderId="215" xfId="0" applyNumberFormat="1" applyFont="1" applyFill="1" applyBorder="1" applyAlignment="1"/>
    <xf numFmtId="0" fontId="7" fillId="0" borderId="27" xfId="0" applyFont="1" applyFill="1" applyBorder="1" applyAlignment="1">
      <alignment horizontal="center"/>
    </xf>
    <xf numFmtId="188" fontId="8" fillId="0" borderId="79" xfId="0" applyNumberFormat="1" applyFont="1" applyFill="1" applyBorder="1"/>
    <xf numFmtId="188" fontId="8" fillId="0" borderId="80" xfId="0" applyNumberFormat="1" applyFont="1" applyFill="1" applyBorder="1"/>
    <xf numFmtId="188" fontId="8" fillId="0" borderId="84" xfId="0" applyNumberFormat="1" applyFont="1" applyFill="1" applyBorder="1"/>
    <xf numFmtId="188" fontId="8" fillId="0" borderId="81" xfId="0" applyNumberFormat="1" applyFont="1" applyFill="1" applyBorder="1"/>
    <xf numFmtId="188" fontId="8" fillId="0" borderId="82" xfId="0" applyNumberFormat="1" applyFont="1" applyFill="1" applyBorder="1"/>
    <xf numFmtId="188" fontId="8" fillId="0" borderId="83" xfId="0" applyNumberFormat="1" applyFont="1" applyFill="1" applyBorder="1" applyAlignment="1"/>
    <xf numFmtId="188" fontId="8" fillId="0" borderId="218" xfId="0" applyNumberFormat="1" applyFont="1" applyFill="1" applyBorder="1" applyAlignment="1"/>
    <xf numFmtId="180" fontId="11" fillId="0" borderId="69" xfId="0" applyNumberFormat="1" applyFont="1" applyFill="1" applyBorder="1" applyAlignment="1" applyProtection="1">
      <alignment horizontal="center"/>
    </xf>
    <xf numFmtId="180" fontId="11" fillId="0" borderId="71" xfId="0" applyNumberFormat="1" applyFont="1" applyFill="1" applyBorder="1" applyAlignment="1">
      <alignment horizontal="center"/>
    </xf>
    <xf numFmtId="180" fontId="11" fillId="0" borderId="72" xfId="0" applyNumberFormat="1" applyFont="1" applyFill="1" applyBorder="1" applyAlignment="1">
      <alignment horizontal="center"/>
    </xf>
    <xf numFmtId="180" fontId="8" fillId="0" borderId="28" xfId="0" applyNumberFormat="1" applyFont="1" applyFill="1" applyBorder="1" applyAlignment="1">
      <alignment horizontal="center"/>
    </xf>
    <xf numFmtId="180" fontId="8" fillId="0" borderId="69" xfId="0" applyNumberFormat="1" applyFont="1" applyFill="1" applyBorder="1" applyAlignment="1">
      <alignment horizontal="center"/>
    </xf>
    <xf numFmtId="188" fontId="8" fillId="0" borderId="114" xfId="0" applyNumberFormat="1" applyFont="1" applyFill="1" applyBorder="1" applyAlignment="1" applyProtection="1">
      <alignment horizontal="right"/>
    </xf>
    <xf numFmtId="180" fontId="8" fillId="0" borderId="79" xfId="0" applyNumberFormat="1" applyFont="1" applyFill="1" applyBorder="1"/>
    <xf numFmtId="180" fontId="8" fillId="0" borderId="80" xfId="0" applyNumberFormat="1" applyFont="1" applyFill="1" applyBorder="1"/>
    <xf numFmtId="180" fontId="8" fillId="0" borderId="84" xfId="0" applyNumberFormat="1" applyFont="1" applyFill="1" applyBorder="1"/>
    <xf numFmtId="189" fontId="8" fillId="0" borderId="79" xfId="0" applyNumberFormat="1" applyFont="1" applyFill="1" applyBorder="1"/>
    <xf numFmtId="189" fontId="8" fillId="0" borderId="80" xfId="0" applyNumberFormat="1" applyFont="1" applyFill="1" applyBorder="1"/>
    <xf numFmtId="190" fontId="8" fillId="0" borderId="81" xfId="0" applyNumberFormat="1" applyFont="1" applyFill="1" applyBorder="1"/>
    <xf numFmtId="189" fontId="8" fillId="0" borderId="82" xfId="0" applyNumberFormat="1" applyFont="1" applyFill="1" applyBorder="1"/>
    <xf numFmtId="189" fontId="8" fillId="0" borderId="83" xfId="0" applyNumberFormat="1" applyFont="1" applyFill="1" applyBorder="1" applyAlignment="1"/>
    <xf numFmtId="188" fontId="8" fillId="0" borderId="218" xfId="0" applyNumberFormat="1" applyFont="1" applyFill="1" applyBorder="1" applyAlignment="1">
      <alignment vertical="center"/>
    </xf>
    <xf numFmtId="189" fontId="8" fillId="0" borderId="83" xfId="0" applyNumberFormat="1" applyFont="1" applyFill="1" applyBorder="1" applyAlignment="1">
      <alignment vertical="center"/>
    </xf>
    <xf numFmtId="180" fontId="8" fillId="0" borderId="71" xfId="0" applyNumberFormat="1" applyFont="1" applyFill="1" applyBorder="1" applyAlignment="1">
      <alignment horizontal="center"/>
    </xf>
    <xf numFmtId="0" fontId="8" fillId="0" borderId="114" xfId="0" applyNumberFormat="1" applyFont="1" applyFill="1" applyBorder="1" applyAlignment="1">
      <alignment horizontal="center"/>
    </xf>
    <xf numFmtId="189" fontId="8" fillId="0" borderId="81" xfId="0" applyNumberFormat="1" applyFont="1" applyFill="1" applyBorder="1"/>
    <xf numFmtId="191" fontId="8" fillId="0" borderId="82" xfId="0" applyNumberFormat="1" applyFont="1" applyFill="1" applyBorder="1"/>
    <xf numFmtId="188" fontId="8" fillId="0" borderId="83" xfId="0" applyNumberFormat="1" applyFont="1" applyFill="1" applyBorder="1" applyAlignment="1">
      <alignment vertical="center"/>
    </xf>
    <xf numFmtId="180" fontId="8" fillId="0" borderId="218" xfId="0" applyNumberFormat="1" applyFont="1" applyFill="1" applyBorder="1" applyAlignment="1">
      <alignment vertical="center"/>
    </xf>
    <xf numFmtId="0" fontId="7" fillId="0" borderId="253" xfId="0" applyFont="1" applyFill="1" applyBorder="1" applyAlignment="1">
      <alignment horizontal="center"/>
    </xf>
    <xf numFmtId="179" fontId="8" fillId="0" borderId="80" xfId="0" applyNumberFormat="1" applyFont="1" applyFill="1" applyBorder="1" applyAlignment="1" applyProtection="1">
      <alignment horizontal="center"/>
    </xf>
    <xf numFmtId="179" fontId="8" fillId="0" borderId="84" xfId="0" applyNumberFormat="1" applyFont="1" applyFill="1" applyBorder="1" applyAlignment="1">
      <alignment horizontal="center"/>
    </xf>
    <xf numFmtId="180" fontId="8" fillId="0" borderId="84" xfId="0" applyNumberFormat="1" applyFont="1" applyFill="1" applyBorder="1" applyAlignment="1">
      <alignment horizontal="center"/>
    </xf>
    <xf numFmtId="179" fontId="8" fillId="0" borderId="79" xfId="0" applyNumberFormat="1" applyFont="1" applyFill="1" applyBorder="1" applyAlignment="1">
      <alignment horizontal="center"/>
    </xf>
    <xf numFmtId="179" fontId="8" fillId="0" borderId="221" xfId="0" applyNumberFormat="1" applyFont="1" applyFill="1" applyBorder="1" applyAlignment="1">
      <alignment horizontal="center"/>
    </xf>
    <xf numFmtId="179" fontId="8" fillId="0" borderId="80" xfId="0" applyNumberFormat="1" applyFont="1" applyFill="1" applyBorder="1" applyAlignment="1">
      <alignment horizontal="center"/>
    </xf>
    <xf numFmtId="179" fontId="8" fillId="0" borderId="81" xfId="0" applyNumberFormat="1" applyFont="1" applyFill="1" applyBorder="1" applyAlignment="1">
      <alignment horizontal="center"/>
    </xf>
    <xf numFmtId="180" fontId="8" fillId="0" borderId="81" xfId="0" applyNumberFormat="1" applyFont="1" applyFill="1" applyBorder="1"/>
    <xf numFmtId="189" fontId="8" fillId="0" borderId="84" xfId="0" applyNumberFormat="1" applyFont="1" applyFill="1" applyBorder="1"/>
    <xf numFmtId="190" fontId="8" fillId="0" borderId="83" xfId="0" applyNumberFormat="1" applyFont="1" applyFill="1" applyBorder="1" applyAlignment="1">
      <alignment vertical="center"/>
    </xf>
    <xf numFmtId="192" fontId="8" fillId="0" borderId="83" xfId="0" applyNumberFormat="1" applyFont="1" applyFill="1" applyBorder="1" applyAlignment="1">
      <alignment vertical="center"/>
    </xf>
    <xf numFmtId="192" fontId="8" fillId="0" borderId="218" xfId="0" applyNumberFormat="1" applyFont="1" applyFill="1" applyBorder="1" applyAlignment="1">
      <alignment vertical="center"/>
    </xf>
    <xf numFmtId="0" fontId="7" fillId="0" borderId="254" xfId="0" applyFont="1" applyFill="1" applyBorder="1"/>
    <xf numFmtId="179" fontId="8" fillId="0" borderId="254" xfId="0" applyNumberFormat="1" applyFont="1" applyFill="1" applyBorder="1" applyAlignment="1" applyProtection="1">
      <alignment horizontal="center"/>
    </xf>
    <xf numFmtId="179" fontId="8" fillId="0" borderId="255" xfId="0" applyNumberFormat="1" applyFont="1" applyFill="1" applyBorder="1" applyAlignment="1">
      <alignment horizontal="center"/>
    </xf>
    <xf numFmtId="179" fontId="8" fillId="0" borderId="256" xfId="0" applyNumberFormat="1" applyFont="1" applyFill="1" applyBorder="1" applyAlignment="1">
      <alignment horizontal="center"/>
    </xf>
    <xf numFmtId="179" fontId="8" fillId="0" borderId="39" xfId="0" applyNumberFormat="1" applyFont="1" applyFill="1" applyBorder="1" applyAlignment="1">
      <alignment horizontal="center"/>
    </xf>
    <xf numFmtId="179" fontId="8" fillId="0" borderId="254" xfId="0" applyNumberFormat="1" applyFont="1" applyFill="1" applyBorder="1" applyAlignment="1">
      <alignment horizontal="center"/>
    </xf>
    <xf numFmtId="179" fontId="8" fillId="0" borderId="257" xfId="0" applyNumberFormat="1" applyFont="1" applyFill="1" applyBorder="1" applyAlignment="1">
      <alignment horizontal="center"/>
    </xf>
    <xf numFmtId="0" fontId="7" fillId="0" borderId="126" xfId="0" applyFont="1" applyFill="1" applyBorder="1"/>
    <xf numFmtId="179" fontId="8" fillId="0" borderId="126" xfId="0" applyNumberFormat="1" applyFont="1" applyFill="1" applyBorder="1" applyAlignment="1" applyProtection="1">
      <alignment horizontal="center"/>
    </xf>
    <xf numFmtId="179" fontId="8" fillId="0" borderId="258" xfId="0" applyNumberFormat="1" applyFont="1" applyFill="1" applyBorder="1" applyAlignment="1">
      <alignment horizontal="center"/>
    </xf>
    <xf numFmtId="179" fontId="8" fillId="0" borderId="259" xfId="0" applyNumberFormat="1" applyFont="1" applyFill="1" applyBorder="1" applyAlignment="1">
      <alignment horizontal="center"/>
    </xf>
    <xf numFmtId="179" fontId="8" fillId="0" borderId="191" xfId="0" applyNumberFormat="1" applyFont="1" applyFill="1" applyBorder="1" applyAlignment="1">
      <alignment horizontal="center"/>
    </xf>
    <xf numFmtId="179" fontId="8" fillId="0" borderId="126" xfId="0" applyNumberFormat="1" applyFont="1" applyFill="1" applyBorder="1" applyAlignment="1">
      <alignment horizontal="center"/>
    </xf>
    <xf numFmtId="179" fontId="8" fillId="0" borderId="125" xfId="0" applyNumberFormat="1" applyFont="1" applyFill="1" applyBorder="1" applyAlignment="1">
      <alignment horizontal="center"/>
    </xf>
    <xf numFmtId="188" fontId="8" fillId="0" borderId="74" xfId="0" applyNumberFormat="1" applyFont="1" applyFill="1" applyBorder="1"/>
    <xf numFmtId="188" fontId="8" fillId="0" borderId="256" xfId="0" applyNumberFormat="1" applyFont="1" applyFill="1" applyBorder="1"/>
    <xf numFmtId="188" fontId="8" fillId="0" borderId="254" xfId="0" applyNumberFormat="1" applyFont="1" applyFill="1" applyBorder="1"/>
    <xf numFmtId="188" fontId="8" fillId="0" borderId="255" xfId="0" applyNumberFormat="1" applyFont="1" applyFill="1" applyBorder="1"/>
    <xf numFmtId="188" fontId="8" fillId="0" borderId="257" xfId="0" applyNumberFormat="1" applyFont="1" applyFill="1" applyBorder="1"/>
    <xf numFmtId="188" fontId="8" fillId="0" borderId="260" xfId="0" applyNumberFormat="1" applyFont="1" applyFill="1" applyBorder="1"/>
    <xf numFmtId="188" fontId="8" fillId="0" borderId="261" xfId="0" applyNumberFormat="1" applyFont="1" applyFill="1" applyBorder="1" applyAlignment="1">
      <alignment vertical="center"/>
    </xf>
    <xf numFmtId="188" fontId="8" fillId="0" borderId="262" xfId="0" applyNumberFormat="1" applyFont="1" applyFill="1" applyBorder="1" applyAlignment="1">
      <alignment vertical="center"/>
    </xf>
    <xf numFmtId="2" fontId="6" fillId="0" borderId="79" xfId="0" applyNumberFormat="1" applyFont="1" applyFill="1" applyBorder="1"/>
    <xf numFmtId="2" fontId="6" fillId="0" borderId="84" xfId="0" applyNumberFormat="1" applyFont="1" applyFill="1" applyBorder="1"/>
    <xf numFmtId="2" fontId="6" fillId="0" borderId="81" xfId="0" applyNumberFormat="1" applyFont="1" applyFill="1" applyBorder="1"/>
    <xf numFmtId="181" fontId="6" fillId="0" borderId="84" xfId="0" applyNumberFormat="1" applyFont="1" applyFill="1" applyBorder="1"/>
    <xf numFmtId="2" fontId="6" fillId="0" borderId="230" xfId="0" applyNumberFormat="1" applyFont="1" applyFill="1" applyBorder="1"/>
    <xf numFmtId="2" fontId="6" fillId="0" borderId="229" xfId="0" applyNumberFormat="1" applyFont="1" applyFill="1" applyBorder="1"/>
    <xf numFmtId="2" fontId="6" fillId="0" borderId="231" xfId="0" applyNumberFormat="1" applyFont="1" applyFill="1" applyBorder="1"/>
    <xf numFmtId="181" fontId="6" fillId="0" borderId="229" xfId="0" applyNumberFormat="1" applyFont="1" applyFill="1" applyBorder="1"/>
    <xf numFmtId="188" fontId="8" fillId="0" borderId="229" xfId="0" applyNumberFormat="1" applyFont="1" applyFill="1" applyBorder="1"/>
    <xf numFmtId="188" fontId="8" fillId="0" borderId="230" xfId="0" applyNumberFormat="1" applyFont="1" applyFill="1" applyBorder="1"/>
    <xf numFmtId="188" fontId="8" fillId="0" borderId="227" xfId="0" applyNumberFormat="1" applyFont="1" applyFill="1" applyBorder="1"/>
    <xf numFmtId="188" fontId="8" fillId="0" borderId="231" xfId="0" applyNumberFormat="1" applyFont="1" applyFill="1" applyBorder="1"/>
    <xf numFmtId="188" fontId="8" fillId="0" borderId="233" xfId="0" applyNumberFormat="1" applyFont="1" applyFill="1" applyBorder="1"/>
    <xf numFmtId="188" fontId="8" fillId="0" borderId="234" xfId="0" applyNumberFormat="1" applyFont="1" applyFill="1" applyBorder="1" applyAlignment="1">
      <alignment vertical="center"/>
    </xf>
    <xf numFmtId="188" fontId="8" fillId="0" borderId="235" xfId="0" applyNumberFormat="1" applyFont="1" applyFill="1" applyBorder="1" applyAlignment="1">
      <alignment vertical="center"/>
    </xf>
    <xf numFmtId="179" fontId="8" fillId="0" borderId="263" xfId="0" applyNumberFormat="1" applyFont="1" applyFill="1" applyBorder="1" applyAlignment="1" applyProtection="1">
      <alignment horizontal="center"/>
    </xf>
    <xf numFmtId="179" fontId="8" fillId="0" borderId="241" xfId="0" applyNumberFormat="1" applyFont="1" applyFill="1" applyBorder="1" applyAlignment="1" applyProtection="1">
      <alignment horizontal="center"/>
    </xf>
    <xf numFmtId="179" fontId="8" fillId="0" borderId="237" xfId="0" applyNumberFormat="1" applyFont="1" applyFill="1" applyBorder="1" applyAlignment="1" applyProtection="1">
      <alignment horizontal="center"/>
    </xf>
    <xf numFmtId="188" fontId="8" fillId="0" borderId="237" xfId="0" applyNumberFormat="1" applyFont="1" applyFill="1" applyBorder="1" applyProtection="1"/>
    <xf numFmtId="188" fontId="8" fillId="0" borderId="239" xfId="0" applyNumberFormat="1" applyFont="1" applyFill="1" applyBorder="1" applyProtection="1"/>
    <xf numFmtId="188" fontId="8" fillId="0" borderId="106" xfId="0" applyNumberFormat="1" applyFont="1" applyFill="1" applyBorder="1" applyProtection="1"/>
    <xf numFmtId="188" fontId="8" fillId="0" borderId="236" xfId="0" applyNumberFormat="1" applyFont="1" applyFill="1" applyBorder="1" applyProtection="1"/>
    <xf numFmtId="188" fontId="8" fillId="0" borderId="240" xfId="0" applyNumberFormat="1" applyFont="1" applyFill="1" applyBorder="1" applyProtection="1"/>
    <xf numFmtId="188" fontId="8" fillId="0" borderId="241" xfId="0" applyNumberFormat="1" applyFont="1" applyFill="1" applyBorder="1" applyProtection="1"/>
    <xf numFmtId="188" fontId="8" fillId="0" borderId="242" xfId="0" applyNumberFormat="1" applyFont="1" applyFill="1" applyBorder="1" applyProtection="1"/>
    <xf numFmtId="188" fontId="8" fillId="0" borderId="108" xfId="0" applyNumberFormat="1" applyFont="1" applyFill="1" applyBorder="1" applyProtection="1"/>
    <xf numFmtId="179" fontId="8" fillId="0" borderId="241" xfId="0" applyNumberFormat="1" applyFont="1" applyFill="1" applyBorder="1" applyAlignment="1">
      <alignment horizontal="center"/>
    </xf>
    <xf numFmtId="179" fontId="8" fillId="0" borderId="237" xfId="0" applyNumberFormat="1" applyFont="1" applyFill="1" applyBorder="1" applyAlignment="1">
      <alignment horizontal="center"/>
    </xf>
    <xf numFmtId="188" fontId="8" fillId="0" borderId="99" xfId="0" applyNumberFormat="1" applyFont="1" applyFill="1" applyBorder="1"/>
    <xf numFmtId="188" fontId="8" fillId="0" borderId="100" xfId="0" applyNumberFormat="1" applyFont="1" applyFill="1" applyBorder="1"/>
    <xf numFmtId="188" fontId="8" fillId="0" borderId="54" xfId="0" applyNumberFormat="1" applyFont="1" applyFill="1" applyBorder="1"/>
    <xf numFmtId="188" fontId="8" fillId="0" borderId="101" xfId="0" applyNumberFormat="1" applyFont="1" applyFill="1" applyBorder="1"/>
    <xf numFmtId="188" fontId="8" fillId="0" borderId="102" xfId="0" applyNumberFormat="1" applyFont="1" applyFill="1" applyBorder="1"/>
    <xf numFmtId="188" fontId="8" fillId="0" borderId="103" xfId="0" applyNumberFormat="1" applyFont="1" applyFill="1" applyBorder="1"/>
    <xf numFmtId="188" fontId="8" fillId="0" borderId="207" xfId="0" applyNumberFormat="1" applyFont="1" applyFill="1" applyBorder="1"/>
    <xf numFmtId="188" fontId="8" fillId="0" borderId="108" xfId="0" applyNumberFormat="1" applyFont="1" applyFill="1" applyBorder="1"/>
    <xf numFmtId="0" fontId="7" fillId="0" borderId="0" xfId="0" applyFont="1" applyFill="1" applyBorder="1" applyAlignment="1">
      <alignment horizontal="center"/>
    </xf>
    <xf numFmtId="179" fontId="8" fillId="0" borderId="0" xfId="0" applyNumberFormat="1" applyFont="1" applyFill="1" applyBorder="1" applyAlignment="1" applyProtection="1">
      <alignment horizontal="center"/>
    </xf>
    <xf numFmtId="179" fontId="8" fillId="0" borderId="0" xfId="0" applyNumberFormat="1" applyFont="1" applyFill="1" applyBorder="1" applyAlignment="1">
      <alignment horizontal="center"/>
    </xf>
    <xf numFmtId="188" fontId="8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26" xfId="0" quotePrefix="1" applyNumberFormat="1" applyFont="1" applyFill="1" applyBorder="1" applyAlignment="1" applyProtection="1">
      <alignment horizontal="center"/>
    </xf>
    <xf numFmtId="177" fontId="6" fillId="0" borderId="37" xfId="0" applyNumberFormat="1" applyFont="1" applyFill="1" applyBorder="1" applyAlignment="1" applyProtection="1">
      <alignment horizontal="center"/>
    </xf>
    <xf numFmtId="176" fontId="6" fillId="0" borderId="26" xfId="0" quotePrefix="1" applyNumberFormat="1" applyFont="1" applyFill="1" applyBorder="1" applyAlignment="1" applyProtection="1">
      <alignment horizontal="center"/>
    </xf>
    <xf numFmtId="177" fontId="6" fillId="0" borderId="26" xfId="0" applyNumberFormat="1" applyFont="1" applyFill="1" applyBorder="1" applyAlignment="1" applyProtection="1">
      <alignment horizontal="center"/>
    </xf>
    <xf numFmtId="177" fontId="6" fillId="0" borderId="52" xfId="0" applyNumberFormat="1" applyFont="1" applyFill="1" applyBorder="1" applyAlignment="1" applyProtection="1">
      <alignment horizontal="center"/>
    </xf>
    <xf numFmtId="0" fontId="6" fillId="0" borderId="78" xfId="0" quotePrefix="1" applyNumberFormat="1" applyFont="1" applyFill="1" applyBorder="1" applyAlignment="1" applyProtection="1">
      <alignment horizontal="center"/>
    </xf>
    <xf numFmtId="0" fontId="6" fillId="0" borderId="85" xfId="0" applyNumberFormat="1" applyFont="1" applyFill="1" applyBorder="1" applyAlignment="1" applyProtection="1">
      <alignment horizontal="center"/>
    </xf>
    <xf numFmtId="0" fontId="6" fillId="0" borderId="85" xfId="0" quotePrefix="1" applyNumberFormat="1" applyFont="1" applyFill="1" applyBorder="1" applyAlignment="1" applyProtection="1">
      <alignment horizontal="center"/>
    </xf>
    <xf numFmtId="178" fontId="6" fillId="0" borderId="85" xfId="0" applyNumberFormat="1" applyFont="1" applyFill="1" applyBorder="1" applyAlignment="1" applyProtection="1">
      <alignment horizontal="center"/>
    </xf>
    <xf numFmtId="0" fontId="8" fillId="0" borderId="113" xfId="0" applyNumberFormat="1" applyFont="1" applyFill="1" applyBorder="1" applyAlignment="1" applyProtection="1">
      <alignment horizontal="center"/>
    </xf>
    <xf numFmtId="180" fontId="8" fillId="0" borderId="120" xfId="0" quotePrefix="1" applyNumberFormat="1" applyFont="1" applyFill="1" applyBorder="1" applyAlignment="1" applyProtection="1">
      <alignment horizontal="center"/>
    </xf>
    <xf numFmtId="0" fontId="9" fillId="0" borderId="131" xfId="0" applyFont="1" applyFill="1" applyBorder="1" applyAlignment="1">
      <alignment vertical="center"/>
    </xf>
    <xf numFmtId="0" fontId="9" fillId="0" borderId="132" xfId="0" applyFont="1" applyFill="1" applyBorder="1" applyAlignment="1">
      <alignment vertical="center"/>
    </xf>
    <xf numFmtId="0" fontId="9" fillId="0" borderId="133" xfId="0" applyFont="1" applyFill="1" applyBorder="1" applyAlignment="1">
      <alignment vertical="center"/>
    </xf>
    <xf numFmtId="0" fontId="7" fillId="0" borderId="131" xfId="0" applyFont="1" applyFill="1" applyBorder="1" applyAlignment="1">
      <alignment horizontal="center" vertical="center"/>
    </xf>
    <xf numFmtId="0" fontId="7" fillId="0" borderId="132" xfId="0" applyFont="1" applyFill="1" applyBorder="1" applyAlignment="1">
      <alignment horizontal="center" vertical="center"/>
    </xf>
    <xf numFmtId="0" fontId="7" fillId="0" borderId="133" xfId="0" applyFont="1" applyFill="1" applyBorder="1" applyAlignment="1">
      <alignment horizontal="center" vertical="center"/>
    </xf>
    <xf numFmtId="0" fontId="7" fillId="0" borderId="128" xfId="0" applyFont="1" applyFill="1" applyBorder="1" applyAlignment="1">
      <alignment horizontal="center" vertical="center"/>
    </xf>
    <xf numFmtId="0" fontId="7" fillId="0" borderId="129" xfId="0" applyFont="1" applyFill="1" applyBorder="1" applyAlignment="1">
      <alignment horizontal="center" vertical="center"/>
    </xf>
    <xf numFmtId="0" fontId="9" fillId="0" borderId="125" xfId="0" applyFont="1" applyFill="1" applyBorder="1" applyAlignment="1">
      <alignment horizontal="center" vertical="center"/>
    </xf>
    <xf numFmtId="0" fontId="9" fillId="0" borderId="127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 vertical="center"/>
    </xf>
    <xf numFmtId="0" fontId="9" fillId="0" borderId="128" xfId="0" quotePrefix="1" applyFont="1" applyFill="1" applyBorder="1" applyAlignment="1">
      <alignment vertical="center"/>
    </xf>
    <xf numFmtId="0" fontId="9" fillId="0" borderId="130" xfId="0" quotePrefix="1" applyFont="1" applyFill="1" applyBorder="1" applyAlignment="1">
      <alignment vertical="center"/>
    </xf>
    <xf numFmtId="0" fontId="9" fillId="0" borderId="129" xfId="0" quotePrefix="1" applyFont="1" applyFill="1" applyBorder="1" applyAlignment="1">
      <alignment vertical="center"/>
    </xf>
    <xf numFmtId="0" fontId="7" fillId="0" borderId="128" xfId="0" quotePrefix="1" applyFont="1" applyFill="1" applyBorder="1" applyAlignment="1">
      <alignment horizontal="center" vertical="center"/>
    </xf>
    <xf numFmtId="0" fontId="7" fillId="0" borderId="130" xfId="0" quotePrefix="1" applyFont="1" applyFill="1" applyBorder="1" applyAlignment="1">
      <alignment horizontal="center" vertical="center"/>
    </xf>
    <xf numFmtId="0" fontId="7" fillId="0" borderId="129" xfId="0" quotePrefix="1" applyFont="1" applyFill="1" applyBorder="1" applyAlignment="1">
      <alignment horizontal="center" vertical="center"/>
    </xf>
    <xf numFmtId="0" fontId="6" fillId="0" borderId="264" xfId="0" applyFont="1" applyFill="1" applyBorder="1" applyAlignment="1" applyProtection="1">
      <alignment horizontal="center"/>
    </xf>
    <xf numFmtId="177" fontId="6" fillId="0" borderId="265" xfId="0" applyNumberFormat="1" applyFont="1" applyFill="1" applyBorder="1" applyAlignment="1">
      <alignment horizontal="center"/>
    </xf>
    <xf numFmtId="177" fontId="6" fillId="0" borderId="266" xfId="0" applyNumberFormat="1" applyFont="1" applyFill="1" applyBorder="1" applyAlignment="1">
      <alignment horizontal="center"/>
    </xf>
    <xf numFmtId="177" fontId="6" fillId="0" borderId="267" xfId="0" applyNumberFormat="1" applyFont="1" applyFill="1" applyBorder="1" applyAlignment="1">
      <alignment horizontal="center"/>
    </xf>
    <xf numFmtId="176" fontId="6" fillId="0" borderId="267" xfId="0" applyNumberFormat="1" applyFont="1" applyFill="1" applyBorder="1" applyAlignment="1">
      <alignment horizontal="center"/>
    </xf>
    <xf numFmtId="0" fontId="6" fillId="0" borderId="269" xfId="0" applyFont="1" applyFill="1" applyBorder="1" applyAlignment="1" applyProtection="1">
      <alignment horizontal="center" vertical="center"/>
    </xf>
    <xf numFmtId="177" fontId="6" fillId="0" borderId="270" xfId="0" applyNumberFormat="1" applyFont="1" applyFill="1" applyBorder="1" applyAlignment="1">
      <alignment horizontal="center"/>
    </xf>
    <xf numFmtId="177" fontId="6" fillId="0" borderId="271" xfId="0" applyNumberFormat="1" applyFont="1" applyFill="1" applyBorder="1" applyAlignment="1">
      <alignment horizontal="center"/>
    </xf>
    <xf numFmtId="177" fontId="6" fillId="0" borderId="272" xfId="0" applyNumberFormat="1" applyFont="1" applyFill="1" applyBorder="1" applyAlignment="1">
      <alignment horizontal="center"/>
    </xf>
    <xf numFmtId="176" fontId="6" fillId="0" borderId="273" xfId="0" applyNumberFormat="1" applyFont="1" applyFill="1" applyBorder="1" applyAlignment="1">
      <alignment horizontal="center"/>
    </xf>
    <xf numFmtId="177" fontId="6" fillId="0" borderId="273" xfId="0" applyNumberFormat="1" applyFont="1" applyFill="1" applyBorder="1" applyAlignment="1">
      <alignment horizontal="center" vertical="center"/>
    </xf>
    <xf numFmtId="177" fontId="6" fillId="0" borderId="271" xfId="0" applyNumberFormat="1" applyFont="1" applyFill="1" applyBorder="1" applyAlignment="1">
      <alignment horizontal="center" vertical="center"/>
    </xf>
    <xf numFmtId="177" fontId="6" fillId="0" borderId="272" xfId="0" applyNumberFormat="1" applyFont="1" applyFill="1" applyBorder="1" applyAlignment="1">
      <alignment horizontal="center" vertical="center"/>
    </xf>
    <xf numFmtId="177" fontId="6" fillId="0" borderId="274" xfId="0" applyNumberFormat="1" applyFont="1" applyFill="1" applyBorder="1" applyAlignment="1">
      <alignment horizontal="center" vertical="center"/>
    </xf>
    <xf numFmtId="177" fontId="6" fillId="0" borderId="275" xfId="0" applyNumberFormat="1" applyFont="1" applyFill="1" applyBorder="1" applyAlignment="1">
      <alignment horizontal="center"/>
    </xf>
    <xf numFmtId="177" fontId="6" fillId="0" borderId="276" xfId="0" applyNumberFormat="1" applyFont="1" applyFill="1" applyBorder="1" applyAlignment="1">
      <alignment horizontal="center"/>
    </xf>
    <xf numFmtId="177" fontId="6" fillId="0" borderId="268" xfId="0" applyNumberFormat="1" applyFont="1" applyFill="1" applyBorder="1" applyAlignment="1">
      <alignment horizontal="center"/>
    </xf>
    <xf numFmtId="181" fontId="6" fillId="0" borderId="266" xfId="0" applyNumberFormat="1" applyFont="1" applyFill="1" applyBorder="1" applyAlignment="1">
      <alignment horizontal="center"/>
    </xf>
    <xf numFmtId="181" fontId="6" fillId="0" borderId="277" xfId="0" applyNumberFormat="1" applyFont="1" applyFill="1" applyBorder="1" applyAlignment="1">
      <alignment horizontal="center"/>
    </xf>
    <xf numFmtId="178" fontId="6" fillId="0" borderId="277" xfId="0" applyNumberFormat="1" applyFont="1" applyFill="1" applyBorder="1" applyAlignment="1">
      <alignment horizontal="center"/>
    </xf>
    <xf numFmtId="181" fontId="6" fillId="0" borderId="278" xfId="0" applyNumberFormat="1" applyFont="1" applyFill="1" applyBorder="1" applyAlignment="1">
      <alignment horizontal="center"/>
    </xf>
    <xf numFmtId="181" fontId="6" fillId="0" borderId="279" xfId="0" applyNumberFormat="1" applyFont="1" applyFill="1" applyBorder="1" applyAlignment="1">
      <alignment horizontal="center"/>
    </xf>
    <xf numFmtId="185" fontId="6" fillId="0" borderId="280" xfId="0" applyNumberFormat="1" applyFont="1" applyFill="1" applyBorder="1" applyAlignment="1">
      <alignment horizontal="center"/>
    </xf>
    <xf numFmtId="2" fontId="6" fillId="0" borderId="279" xfId="0" applyNumberFormat="1" applyFont="1" applyFill="1" applyBorder="1" applyAlignment="1">
      <alignment horizontal="center" vertical="center"/>
    </xf>
    <xf numFmtId="2" fontId="6" fillId="0" borderId="280" xfId="0" applyNumberFormat="1" applyFont="1" applyFill="1" applyBorder="1" applyAlignment="1">
      <alignment horizontal="center" vertical="center"/>
    </xf>
    <xf numFmtId="2" fontId="6" fillId="0" borderId="281" xfId="0" applyNumberFormat="1" applyFont="1" applyFill="1" applyBorder="1" applyAlignment="1">
      <alignment horizontal="center" vertical="center"/>
    </xf>
    <xf numFmtId="2" fontId="6" fillId="0" borderId="282" xfId="0" applyNumberFormat="1" applyFont="1" applyFill="1" applyBorder="1" applyAlignment="1">
      <alignment horizontal="center" vertical="center"/>
    </xf>
    <xf numFmtId="181" fontId="6" fillId="0" borderId="283" xfId="0" applyNumberFormat="1" applyFont="1" applyFill="1" applyBorder="1" applyAlignment="1" applyProtection="1">
      <alignment horizontal="center"/>
    </xf>
    <xf numFmtId="181" fontId="6" fillId="0" borderId="283" xfId="0" applyNumberFormat="1" applyFont="1" applyFill="1" applyBorder="1" applyAlignment="1">
      <alignment horizontal="center"/>
    </xf>
    <xf numFmtId="188" fontId="8" fillId="0" borderId="266" xfId="0" applyNumberFormat="1" applyFont="1" applyFill="1" applyBorder="1" applyAlignment="1"/>
    <xf numFmtId="188" fontId="8" fillId="0" borderId="277" xfId="0" applyNumberFormat="1" applyFont="1" applyFill="1" applyBorder="1" applyAlignment="1"/>
    <xf numFmtId="189" fontId="8" fillId="0" borderId="277" xfId="0" applyNumberFormat="1" applyFont="1" applyFill="1" applyBorder="1" applyAlignment="1"/>
    <xf numFmtId="188" fontId="8" fillId="0" borderId="278" xfId="0" applyNumberFormat="1" applyFont="1" applyFill="1" applyBorder="1" applyAlignment="1"/>
    <xf numFmtId="188" fontId="8" fillId="0" borderId="69" xfId="0" applyNumberFormat="1" applyFont="1" applyFill="1" applyBorder="1" applyAlignment="1"/>
    <xf numFmtId="188" fontId="8" fillId="0" borderId="80" xfId="0" applyNumberFormat="1" applyFont="1" applyFill="1" applyBorder="1" applyAlignment="1"/>
    <xf numFmtId="189" fontId="8" fillId="0" borderId="80" xfId="0" applyNumberFormat="1" applyFont="1" applyFill="1" applyBorder="1" applyAlignment="1">
      <alignment vertical="center"/>
    </xf>
    <xf numFmtId="188" fontId="8" fillId="0" borderId="80" xfId="0" applyNumberFormat="1" applyFont="1" applyFill="1" applyBorder="1" applyAlignment="1">
      <alignment vertical="center"/>
    </xf>
    <xf numFmtId="192" fontId="8" fillId="0" borderId="80" xfId="0" applyNumberFormat="1" applyFont="1" applyFill="1" applyBorder="1" applyAlignment="1">
      <alignment vertical="center"/>
    </xf>
    <xf numFmtId="188" fontId="8" fillId="0" borderId="254" xfId="0" applyNumberFormat="1" applyFont="1" applyFill="1" applyBorder="1" applyAlignment="1">
      <alignment vertical="center"/>
    </xf>
    <xf numFmtId="188" fontId="8" fillId="0" borderId="227" xfId="0" applyNumberFormat="1" applyFont="1" applyFill="1" applyBorder="1" applyAlignment="1">
      <alignment vertical="center"/>
    </xf>
    <xf numFmtId="188" fontId="8" fillId="0" borderId="284" xfId="0" applyNumberFormat="1" applyFont="1" applyFill="1" applyBorder="1" applyAlignment="1"/>
    <xf numFmtId="188" fontId="8" fillId="0" borderId="285" xfId="0" applyNumberFormat="1" applyFont="1" applyFill="1" applyBorder="1" applyAlignment="1"/>
    <xf numFmtId="190" fontId="8" fillId="0" borderId="285" xfId="0" applyNumberFormat="1" applyFont="1" applyFill="1" applyBorder="1" applyAlignment="1"/>
    <xf numFmtId="189" fontId="8" fillId="0" borderId="285" xfId="0" applyNumberFormat="1" applyFont="1" applyFill="1" applyBorder="1" applyAlignment="1"/>
    <xf numFmtId="188" fontId="8" fillId="0" borderId="286" xfId="0" applyNumberFormat="1" applyFont="1" applyFill="1" applyBorder="1" applyAlignment="1"/>
    <xf numFmtId="188" fontId="8" fillId="0" borderId="287" xfId="0" applyNumberFormat="1" applyFont="1" applyFill="1" applyBorder="1" applyAlignment="1"/>
    <xf numFmtId="188" fontId="8" fillId="0" borderId="288" xfId="0" applyNumberFormat="1" applyFont="1" applyFill="1" applyBorder="1" applyAlignment="1"/>
    <xf numFmtId="189" fontId="8" fillId="0" borderId="280" xfId="0" applyNumberFormat="1" applyFont="1" applyFill="1" applyBorder="1" applyAlignment="1">
      <alignment vertical="center"/>
    </xf>
    <xf numFmtId="188" fontId="8" fillId="0" borderId="280" xfId="0" applyNumberFormat="1" applyFont="1" applyFill="1" applyBorder="1" applyAlignment="1">
      <alignment vertical="center"/>
    </xf>
    <xf numFmtId="188" fontId="8" fillId="0" borderId="289" xfId="0" applyNumberFormat="1" applyFont="1" applyFill="1" applyBorder="1" applyAlignment="1"/>
    <xf numFmtId="188" fontId="8" fillId="0" borderId="283" xfId="0" applyNumberFormat="1" applyFont="1" applyFill="1" applyBorder="1" applyProtection="1"/>
    <xf numFmtId="188" fontId="8" fillId="0" borderId="283" xfId="0" applyNumberFormat="1" applyFont="1" applyFill="1" applyBorder="1"/>
  </cellXfs>
  <cellStyles count="2">
    <cellStyle name="標準" xfId="0" builtinId="0"/>
    <cellStyle name="標準_H22水濁協宍道湖・中海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"/>
      <sheetName val="図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河川・湖沼の全調査地点(測定計画外も含む）"/>
      <sheetName val="測定計画外"/>
      <sheetName val="別４海水浴場"/>
      <sheetName val="参１広島県域"/>
      <sheetName val="参２鳥取(中海)"/>
      <sheetName val="参３鳥取(美保湾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indexed="10"/>
    <pageSetUpPr fitToPage="1"/>
  </sheetPr>
  <dimension ref="C2:BJ133"/>
  <sheetViews>
    <sheetView tabSelected="1" view="pageBreakPreview" zoomScale="75" zoomScaleNormal="75" zoomScaleSheetLayoutView="75" workbookViewId="0">
      <pane xSplit="5" ySplit="1" topLeftCell="F97" activePane="bottomRight" state="frozen"/>
      <selection activeCell="L6" sqref="L6"/>
      <selection pane="topRight" activeCell="L6" sqref="L6"/>
      <selection pane="bottomLeft" activeCell="L6" sqref="L6"/>
      <selection pane="bottomRight" activeCell="AU117" sqref="AU117"/>
    </sheetView>
  </sheetViews>
  <sheetFormatPr defaultColWidth="10.7109375" defaultRowHeight="18" customHeight="1" x14ac:dyDescent="0.25"/>
  <cols>
    <col min="1" max="1" width="7.2109375" style="4" customWidth="1"/>
    <col min="2" max="2" width="1.42578125" style="4" customWidth="1"/>
    <col min="3" max="3" width="5.7109375" style="4" customWidth="1"/>
    <col min="4" max="4" width="15.7109375" style="4" customWidth="1"/>
    <col min="5" max="5" width="12.2109375" style="4" customWidth="1"/>
    <col min="6" max="6" width="7.2109375" style="4" customWidth="1"/>
    <col min="7" max="34" width="6.92578125" style="4" customWidth="1"/>
    <col min="35" max="42" width="6.92578125" style="117" customWidth="1"/>
    <col min="43" max="43" width="8.2109375" style="117" customWidth="1"/>
    <col min="44" max="60" width="6.92578125" style="4" customWidth="1"/>
    <col min="61" max="16384" width="10.7109375" style="4"/>
  </cols>
  <sheetData>
    <row r="2" spans="3:48" ht="21" hidden="1" customHeight="1" x14ac:dyDescent="0.3">
      <c r="C2" s="1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3"/>
      <c r="AO2" s="3"/>
      <c r="AP2" s="3"/>
      <c r="AQ2" s="3"/>
      <c r="AR2" s="2"/>
      <c r="AS2" s="2"/>
      <c r="AT2" s="2"/>
      <c r="AU2" s="2"/>
      <c r="AV2" s="2"/>
    </row>
    <row r="3" spans="3:48" ht="18" hidden="1" customHeight="1" thickBot="1" x14ac:dyDescent="0.35">
      <c r="C3" s="5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W3" s="2"/>
      <c r="X3" s="2"/>
      <c r="Y3" s="2"/>
      <c r="Z3" s="2"/>
      <c r="AA3" s="2"/>
      <c r="AB3" s="6"/>
      <c r="AC3" s="6"/>
      <c r="AD3" s="6"/>
      <c r="AE3" s="6"/>
      <c r="AF3" s="6"/>
      <c r="AI3" s="6"/>
      <c r="AJ3" s="6"/>
      <c r="AK3" s="6"/>
      <c r="AL3" s="6"/>
      <c r="AM3" s="6"/>
      <c r="AN3" s="6"/>
      <c r="AO3" s="6" t="s">
        <v>1</v>
      </c>
      <c r="AP3" s="6"/>
      <c r="AQ3" s="6"/>
      <c r="AR3" s="2"/>
      <c r="AS3" s="2"/>
      <c r="AT3" s="2"/>
      <c r="AU3" s="2"/>
      <c r="AV3" s="2"/>
    </row>
    <row r="4" spans="3:48" ht="21" hidden="1" customHeight="1" thickBot="1" x14ac:dyDescent="0.3">
      <c r="C4" s="7" t="s">
        <v>2</v>
      </c>
      <c r="D4" s="8"/>
      <c r="E4" s="9"/>
      <c r="F4" s="10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8</v>
      </c>
      <c r="L4" s="11" t="s">
        <v>9</v>
      </c>
      <c r="M4" s="11" t="s">
        <v>10</v>
      </c>
      <c r="N4" s="11" t="s">
        <v>11</v>
      </c>
      <c r="O4" s="11" t="s">
        <v>12</v>
      </c>
      <c r="P4" s="11" t="s">
        <v>13</v>
      </c>
      <c r="Q4" s="11" t="s">
        <v>14</v>
      </c>
      <c r="R4" s="11" t="s">
        <v>15</v>
      </c>
      <c r="S4" s="11" t="s">
        <v>16</v>
      </c>
      <c r="T4" s="11" t="s">
        <v>17</v>
      </c>
      <c r="U4" s="11" t="s">
        <v>18</v>
      </c>
      <c r="V4" s="12" t="s">
        <v>19</v>
      </c>
      <c r="W4" s="12" t="s">
        <v>20</v>
      </c>
      <c r="X4" s="13" t="s">
        <v>21</v>
      </c>
      <c r="Y4" s="13" t="s">
        <v>22</v>
      </c>
      <c r="Z4" s="14" t="s">
        <v>23</v>
      </c>
      <c r="AA4" s="12" t="s">
        <v>24</v>
      </c>
      <c r="AB4" s="11" t="s">
        <v>25</v>
      </c>
      <c r="AC4" s="15" t="s">
        <v>26</v>
      </c>
      <c r="AD4" s="15" t="s">
        <v>27</v>
      </c>
      <c r="AE4" s="15" t="s">
        <v>28</v>
      </c>
      <c r="AF4" s="16" t="s">
        <v>29</v>
      </c>
      <c r="AG4" s="17" t="s">
        <v>30</v>
      </c>
      <c r="AH4" s="17" t="s">
        <v>31</v>
      </c>
      <c r="AI4" s="18" t="s">
        <v>32</v>
      </c>
      <c r="AJ4" s="19" t="s">
        <v>33</v>
      </c>
      <c r="AK4" s="19" t="s">
        <v>34</v>
      </c>
      <c r="AL4" s="16" t="s">
        <v>35</v>
      </c>
      <c r="AM4" s="19" t="s">
        <v>36</v>
      </c>
      <c r="AN4" s="19" t="s">
        <v>37</v>
      </c>
      <c r="AO4" s="16" t="s">
        <v>38</v>
      </c>
      <c r="AP4" s="11" t="s">
        <v>39</v>
      </c>
      <c r="AQ4" s="20" t="s">
        <v>40</v>
      </c>
    </row>
    <row r="5" spans="3:48" ht="21" hidden="1" customHeight="1" x14ac:dyDescent="0.25">
      <c r="C5" s="21" t="s">
        <v>41</v>
      </c>
      <c r="D5" s="22" t="s">
        <v>42</v>
      </c>
      <c r="E5" s="23" t="s">
        <v>43</v>
      </c>
      <c r="F5" s="24">
        <v>5</v>
      </c>
      <c r="G5" s="25">
        <v>4.0999999999999996</v>
      </c>
      <c r="H5" s="26">
        <v>5.0999999999999996</v>
      </c>
      <c r="I5" s="27">
        <v>4.7</v>
      </c>
      <c r="J5" s="27">
        <v>5.2</v>
      </c>
      <c r="K5" s="25">
        <v>4.7</v>
      </c>
      <c r="L5" s="27">
        <v>5.5</v>
      </c>
      <c r="M5" s="27">
        <v>4.8</v>
      </c>
      <c r="N5" s="27">
        <v>4.8</v>
      </c>
      <c r="O5" s="25">
        <v>4.5999999999999996</v>
      </c>
      <c r="P5" s="26">
        <v>5.0999999999999996</v>
      </c>
      <c r="Q5" s="27">
        <v>4.2</v>
      </c>
      <c r="R5" s="25">
        <v>4.7</v>
      </c>
      <c r="S5" s="27">
        <v>4.7</v>
      </c>
      <c r="T5" s="27">
        <v>5.3</v>
      </c>
      <c r="U5" s="28">
        <v>5</v>
      </c>
      <c r="V5" s="28">
        <v>5.0999999999999996</v>
      </c>
      <c r="W5" s="27">
        <v>4.8</v>
      </c>
      <c r="X5" s="27">
        <v>4.9000000000000004</v>
      </c>
      <c r="Y5" s="27">
        <v>5</v>
      </c>
      <c r="Z5" s="29">
        <v>5.4</v>
      </c>
      <c r="AA5" s="30">
        <v>4.8</v>
      </c>
      <c r="AB5" s="31">
        <v>4.8</v>
      </c>
      <c r="AC5" s="32">
        <v>6.1</v>
      </c>
      <c r="AD5" s="33">
        <v>6.1</v>
      </c>
      <c r="AE5" s="33">
        <v>5.5</v>
      </c>
      <c r="AF5" s="34">
        <v>5.8</v>
      </c>
      <c r="AG5" s="35">
        <v>5.3</v>
      </c>
      <c r="AH5" s="36">
        <v>5.5</v>
      </c>
      <c r="AI5" s="37">
        <v>5</v>
      </c>
      <c r="AJ5" s="38">
        <v>4.3</v>
      </c>
      <c r="AK5" s="39">
        <v>4.7</v>
      </c>
      <c r="AL5" s="40">
        <v>4.7</v>
      </c>
      <c r="AM5" s="40">
        <v>4.7</v>
      </c>
      <c r="AN5" s="39">
        <v>5.3</v>
      </c>
      <c r="AO5" s="34">
        <v>5.4</v>
      </c>
      <c r="AP5" s="36">
        <v>5.6</v>
      </c>
      <c r="AQ5" s="788">
        <v>5.0999999999999996</v>
      </c>
    </row>
    <row r="6" spans="3:48" ht="21" hidden="1" customHeight="1" x14ac:dyDescent="0.25">
      <c r="C6" s="41"/>
      <c r="D6" s="42" t="s">
        <v>44</v>
      </c>
      <c r="E6" s="43" t="s">
        <v>45</v>
      </c>
      <c r="F6" s="44">
        <v>4.2</v>
      </c>
      <c r="G6" s="45">
        <v>3.7</v>
      </c>
      <c r="H6" s="45">
        <v>4.4000000000000004</v>
      </c>
      <c r="I6" s="45">
        <v>4.5</v>
      </c>
      <c r="J6" s="45">
        <v>4.5999999999999996</v>
      </c>
      <c r="K6" s="45">
        <v>4</v>
      </c>
      <c r="L6" s="45">
        <v>4.8</v>
      </c>
      <c r="M6" s="45">
        <v>4.2</v>
      </c>
      <c r="N6" s="45">
        <v>4.3</v>
      </c>
      <c r="O6" s="45">
        <v>4</v>
      </c>
      <c r="P6" s="45">
        <v>5.3</v>
      </c>
      <c r="Q6" s="45">
        <v>4</v>
      </c>
      <c r="R6" s="45">
        <v>4.3</v>
      </c>
      <c r="S6" s="45">
        <v>4.3</v>
      </c>
      <c r="T6" s="45">
        <v>4.8</v>
      </c>
      <c r="U6" s="45">
        <v>4.7</v>
      </c>
      <c r="V6" s="45">
        <v>4.7</v>
      </c>
      <c r="W6" s="45">
        <v>4.4000000000000004</v>
      </c>
      <c r="X6" s="45">
        <v>4.7</v>
      </c>
      <c r="Y6" s="45">
        <v>4.5999999999999996</v>
      </c>
      <c r="Z6" s="46">
        <v>4.9000000000000004</v>
      </c>
      <c r="AA6" s="47">
        <v>4.5999999999999996</v>
      </c>
      <c r="AB6" s="47">
        <v>4.5999999999999996</v>
      </c>
      <c r="AC6" s="45">
        <v>5.7</v>
      </c>
      <c r="AD6" s="45">
        <v>5.8</v>
      </c>
      <c r="AE6" s="45">
        <v>5.0999999999999996</v>
      </c>
      <c r="AF6" s="46">
        <v>5.4</v>
      </c>
      <c r="AG6" s="48">
        <v>5.0999999999999996</v>
      </c>
      <c r="AH6" s="47">
        <v>5.2</v>
      </c>
      <c r="AI6" s="49">
        <v>4.7</v>
      </c>
      <c r="AJ6" s="50">
        <v>4.0999999999999996</v>
      </c>
      <c r="AK6" s="50">
        <v>4.3</v>
      </c>
      <c r="AL6" s="50">
        <v>4.3</v>
      </c>
      <c r="AM6" s="50">
        <v>4.4000000000000004</v>
      </c>
      <c r="AN6" s="50">
        <v>4.5999999999999996</v>
      </c>
      <c r="AO6" s="46">
        <v>5.0999999999999996</v>
      </c>
      <c r="AP6" s="47">
        <v>5.4</v>
      </c>
      <c r="AQ6" s="789">
        <v>4.8</v>
      </c>
    </row>
    <row r="7" spans="3:48" ht="21" hidden="1" customHeight="1" x14ac:dyDescent="0.25">
      <c r="C7" s="51" t="s">
        <v>46</v>
      </c>
      <c r="D7" s="52" t="s">
        <v>47</v>
      </c>
      <c r="E7" s="53" t="s">
        <v>43</v>
      </c>
      <c r="F7" s="54">
        <v>5</v>
      </c>
      <c r="G7" s="55">
        <v>3.6</v>
      </c>
      <c r="H7" s="55">
        <v>4.8</v>
      </c>
      <c r="I7" s="55">
        <v>4.8</v>
      </c>
      <c r="J7" s="55">
        <v>5.2</v>
      </c>
      <c r="K7" s="55">
        <v>4.4000000000000004</v>
      </c>
      <c r="L7" s="33">
        <v>5.6</v>
      </c>
      <c r="M7" s="55">
        <v>4.5</v>
      </c>
      <c r="N7" s="55">
        <v>4.5999999999999996</v>
      </c>
      <c r="O7" s="55">
        <v>4.2</v>
      </c>
      <c r="P7" s="55">
        <v>5.0999999999999996</v>
      </c>
      <c r="Q7" s="55">
        <v>4.0999999999999996</v>
      </c>
      <c r="R7" s="55">
        <v>4.5999999999999996</v>
      </c>
      <c r="S7" s="33">
        <v>4.8</v>
      </c>
      <c r="T7" s="56">
        <v>5.0999999999999996</v>
      </c>
      <c r="U7" s="56">
        <v>4.9000000000000004</v>
      </c>
      <c r="V7" s="56">
        <v>4.9000000000000004</v>
      </c>
      <c r="W7" s="56">
        <v>4.5</v>
      </c>
      <c r="X7" s="33">
        <v>5.2</v>
      </c>
      <c r="Y7" s="56">
        <v>5</v>
      </c>
      <c r="Z7" s="57">
        <v>5.3</v>
      </c>
      <c r="AA7" s="58">
        <v>4.5999999999999996</v>
      </c>
      <c r="AB7" s="58">
        <v>4.7</v>
      </c>
      <c r="AC7" s="59">
        <v>6.2</v>
      </c>
      <c r="AD7" s="55">
        <v>5.4</v>
      </c>
      <c r="AE7" s="60">
        <v>5.3</v>
      </c>
      <c r="AF7" s="61">
        <v>5.8</v>
      </c>
      <c r="AG7" s="62">
        <v>6.1</v>
      </c>
      <c r="AH7" s="36">
        <v>5.7</v>
      </c>
      <c r="AI7" s="63">
        <v>5.7</v>
      </c>
      <c r="AJ7" s="64">
        <v>4.8</v>
      </c>
      <c r="AK7" s="64">
        <v>4.4000000000000004</v>
      </c>
      <c r="AL7" s="64">
        <v>4.8</v>
      </c>
      <c r="AM7" s="39">
        <v>4.9000000000000004</v>
      </c>
      <c r="AN7" s="38">
        <v>5.2</v>
      </c>
      <c r="AO7" s="57">
        <v>5.7</v>
      </c>
      <c r="AP7" s="58">
        <v>6.2</v>
      </c>
      <c r="AQ7" s="790">
        <v>5.5</v>
      </c>
    </row>
    <row r="8" spans="3:48" ht="21" hidden="1" customHeight="1" x14ac:dyDescent="0.25">
      <c r="C8" s="41"/>
      <c r="D8" s="42"/>
      <c r="E8" s="43" t="s">
        <v>45</v>
      </c>
      <c r="F8" s="44">
        <v>4.4000000000000004</v>
      </c>
      <c r="G8" s="45">
        <v>3.3</v>
      </c>
      <c r="H8" s="45">
        <v>4.0999999999999996</v>
      </c>
      <c r="I8" s="45">
        <v>4.4000000000000004</v>
      </c>
      <c r="J8" s="45">
        <v>4.4000000000000004</v>
      </c>
      <c r="K8" s="45">
        <v>3.8</v>
      </c>
      <c r="L8" s="45">
        <v>4.9000000000000004</v>
      </c>
      <c r="M8" s="45">
        <v>4.0999999999999996</v>
      </c>
      <c r="N8" s="45">
        <v>4.3</v>
      </c>
      <c r="O8" s="45">
        <v>3.8</v>
      </c>
      <c r="P8" s="45">
        <v>4.9000000000000004</v>
      </c>
      <c r="Q8" s="45">
        <v>3.9</v>
      </c>
      <c r="R8" s="45">
        <v>4.3</v>
      </c>
      <c r="S8" s="45">
        <v>4.3</v>
      </c>
      <c r="T8" s="45">
        <v>4.7</v>
      </c>
      <c r="U8" s="45">
        <v>4.5999999999999996</v>
      </c>
      <c r="V8" s="45">
        <v>4.4000000000000004</v>
      </c>
      <c r="W8" s="45">
        <v>4.2</v>
      </c>
      <c r="X8" s="45">
        <v>4.5999999999999996</v>
      </c>
      <c r="Y8" s="45">
        <v>4.5999999999999996</v>
      </c>
      <c r="Z8" s="46">
        <v>4.8</v>
      </c>
      <c r="AA8" s="47">
        <v>4.4000000000000004</v>
      </c>
      <c r="AB8" s="47">
        <v>4.4000000000000004</v>
      </c>
      <c r="AC8" s="45">
        <v>5.7</v>
      </c>
      <c r="AD8" s="45">
        <v>5.3</v>
      </c>
      <c r="AE8" s="45">
        <v>4.9000000000000004</v>
      </c>
      <c r="AF8" s="46">
        <v>5.3</v>
      </c>
      <c r="AG8" s="48">
        <v>5.6</v>
      </c>
      <c r="AH8" s="65">
        <v>5.5</v>
      </c>
      <c r="AI8" s="66">
        <v>5.2</v>
      </c>
      <c r="AJ8" s="67">
        <v>4.5</v>
      </c>
      <c r="AK8" s="67">
        <v>4.4000000000000004</v>
      </c>
      <c r="AL8" s="67">
        <v>4.4000000000000004</v>
      </c>
      <c r="AM8" s="67">
        <v>4.5999999999999996</v>
      </c>
      <c r="AN8" s="67">
        <v>4.9000000000000004</v>
      </c>
      <c r="AO8" s="68">
        <v>5.4</v>
      </c>
      <c r="AP8" s="65">
        <v>5.8</v>
      </c>
      <c r="AQ8" s="789">
        <v>5</v>
      </c>
    </row>
    <row r="9" spans="3:48" ht="21" hidden="1" customHeight="1" x14ac:dyDescent="0.25">
      <c r="C9" s="51" t="s">
        <v>48</v>
      </c>
      <c r="D9" s="52" t="s">
        <v>49</v>
      </c>
      <c r="E9" s="53" t="s">
        <v>43</v>
      </c>
      <c r="F9" s="69">
        <v>4.9000000000000004</v>
      </c>
      <c r="G9" s="33">
        <v>4.0999999999999996</v>
      </c>
      <c r="H9" s="55">
        <v>4.5999999999999996</v>
      </c>
      <c r="I9" s="33">
        <v>5.0999999999999996</v>
      </c>
      <c r="J9" s="55">
        <v>5.3</v>
      </c>
      <c r="K9" s="55">
        <v>4.5999999999999996</v>
      </c>
      <c r="L9" s="55">
        <v>5.5</v>
      </c>
      <c r="M9" s="55">
        <v>4.7</v>
      </c>
      <c r="N9" s="55">
        <v>4.5999999999999996</v>
      </c>
      <c r="O9" s="55">
        <v>4.4000000000000004</v>
      </c>
      <c r="P9" s="55">
        <v>5.2</v>
      </c>
      <c r="Q9" s="33">
        <v>4.3</v>
      </c>
      <c r="R9" s="56">
        <v>4.5</v>
      </c>
      <c r="S9" s="55">
        <v>4.7</v>
      </c>
      <c r="T9" s="55">
        <v>5.0999999999999996</v>
      </c>
      <c r="U9" s="59">
        <v>5</v>
      </c>
      <c r="V9" s="55">
        <v>5</v>
      </c>
      <c r="W9" s="55">
        <v>4.5999999999999996</v>
      </c>
      <c r="X9" s="59">
        <v>5.2</v>
      </c>
      <c r="Y9" s="59">
        <v>5.0999999999999996</v>
      </c>
      <c r="Z9" s="70">
        <v>5.4</v>
      </c>
      <c r="AA9" s="71">
        <v>4.8</v>
      </c>
      <c r="AB9" s="72">
        <v>4.8</v>
      </c>
      <c r="AC9" s="56">
        <v>6</v>
      </c>
      <c r="AD9" s="56">
        <v>5.7</v>
      </c>
      <c r="AE9" s="56">
        <v>5.3</v>
      </c>
      <c r="AF9" s="57">
        <v>5.6</v>
      </c>
      <c r="AG9" s="73">
        <v>5.7</v>
      </c>
      <c r="AH9" s="72">
        <v>6.5</v>
      </c>
      <c r="AI9" s="74">
        <v>5.0999999999999996</v>
      </c>
      <c r="AJ9" s="75">
        <v>4.0999999999999996</v>
      </c>
      <c r="AK9" s="76">
        <v>4.7</v>
      </c>
      <c r="AL9" s="76">
        <v>5</v>
      </c>
      <c r="AM9" s="75">
        <v>4.5999999999999996</v>
      </c>
      <c r="AN9" s="75">
        <v>5.2</v>
      </c>
      <c r="AO9" s="77">
        <v>5.6</v>
      </c>
      <c r="AP9" s="71">
        <v>5.5</v>
      </c>
      <c r="AQ9" s="791">
        <v>5</v>
      </c>
    </row>
    <row r="10" spans="3:48" ht="21" hidden="1" customHeight="1" x14ac:dyDescent="0.25">
      <c r="C10" s="41"/>
      <c r="D10" s="42"/>
      <c r="E10" s="43" t="s">
        <v>45</v>
      </c>
      <c r="F10" s="44">
        <v>4.5</v>
      </c>
      <c r="G10" s="45">
        <v>3.6</v>
      </c>
      <c r="H10" s="45">
        <v>4.2</v>
      </c>
      <c r="I10" s="45">
        <v>4.5999999999999996</v>
      </c>
      <c r="J10" s="45">
        <v>4.9000000000000004</v>
      </c>
      <c r="K10" s="45">
        <v>4</v>
      </c>
      <c r="L10" s="45">
        <v>4.8</v>
      </c>
      <c r="M10" s="45">
        <v>4.0999999999999996</v>
      </c>
      <c r="N10" s="45">
        <v>4.3</v>
      </c>
      <c r="O10" s="45">
        <v>3.9</v>
      </c>
      <c r="P10" s="45">
        <v>4.8</v>
      </c>
      <c r="Q10" s="45">
        <v>3.9</v>
      </c>
      <c r="R10" s="45">
        <v>4.2</v>
      </c>
      <c r="S10" s="45">
        <v>4.4000000000000004</v>
      </c>
      <c r="T10" s="45">
        <v>4.7</v>
      </c>
      <c r="U10" s="45">
        <v>4.7</v>
      </c>
      <c r="V10" s="45">
        <v>4.5</v>
      </c>
      <c r="W10" s="45">
        <v>4.2</v>
      </c>
      <c r="X10" s="45">
        <v>4.7</v>
      </c>
      <c r="Y10" s="45">
        <v>4.5999999999999996</v>
      </c>
      <c r="Z10" s="46">
        <v>4.9000000000000004</v>
      </c>
      <c r="AA10" s="47">
        <v>4.4000000000000004</v>
      </c>
      <c r="AB10" s="47">
        <v>4.4000000000000004</v>
      </c>
      <c r="AC10" s="45">
        <v>5.6</v>
      </c>
      <c r="AD10" s="45">
        <v>5.5</v>
      </c>
      <c r="AE10" s="45">
        <v>5</v>
      </c>
      <c r="AF10" s="46">
        <v>5.2</v>
      </c>
      <c r="AG10" s="48">
        <v>5</v>
      </c>
      <c r="AH10" s="47">
        <v>5.7</v>
      </c>
      <c r="AI10" s="49">
        <v>4.7</v>
      </c>
      <c r="AJ10" s="50">
        <v>3.9</v>
      </c>
      <c r="AK10" s="50">
        <v>4.3</v>
      </c>
      <c r="AL10" s="50">
        <v>4.3</v>
      </c>
      <c r="AM10" s="50">
        <v>4.2</v>
      </c>
      <c r="AN10" s="50">
        <v>4.5</v>
      </c>
      <c r="AO10" s="46">
        <v>5.0999999999999996</v>
      </c>
      <c r="AP10" s="47">
        <v>5.2</v>
      </c>
      <c r="AQ10" s="789">
        <v>4.7</v>
      </c>
    </row>
    <row r="11" spans="3:48" ht="21" hidden="1" customHeight="1" x14ac:dyDescent="0.25">
      <c r="C11" s="51" t="s">
        <v>50</v>
      </c>
      <c r="D11" s="52" t="s">
        <v>51</v>
      </c>
      <c r="E11" s="53" t="s">
        <v>43</v>
      </c>
      <c r="F11" s="69">
        <v>4.2</v>
      </c>
      <c r="G11" s="55">
        <v>3.6</v>
      </c>
      <c r="H11" s="55">
        <v>4.5999999999999996</v>
      </c>
      <c r="I11" s="55">
        <v>4.5</v>
      </c>
      <c r="J11" s="33">
        <v>5.6</v>
      </c>
      <c r="K11" s="55">
        <v>4.3</v>
      </c>
      <c r="L11" s="55">
        <v>5.0999999999999996</v>
      </c>
      <c r="M11" s="55">
        <v>4.5999999999999996</v>
      </c>
      <c r="N11" s="33">
        <v>5</v>
      </c>
      <c r="O11" s="55">
        <v>4.2</v>
      </c>
      <c r="P11" s="55">
        <v>4.9000000000000004</v>
      </c>
      <c r="Q11" s="55">
        <v>4.2</v>
      </c>
      <c r="R11" s="55">
        <v>4.2</v>
      </c>
      <c r="S11" s="55">
        <v>4.7</v>
      </c>
      <c r="T11" s="33">
        <v>5.4</v>
      </c>
      <c r="U11" s="56">
        <v>4.7</v>
      </c>
      <c r="V11" s="56">
        <v>4.9000000000000004</v>
      </c>
      <c r="W11" s="56">
        <v>4.5</v>
      </c>
      <c r="X11" s="56">
        <v>5.0999999999999996</v>
      </c>
      <c r="Y11" s="56">
        <v>5</v>
      </c>
      <c r="Z11" s="78">
        <v>5.4</v>
      </c>
      <c r="AA11" s="79">
        <v>4.9000000000000004</v>
      </c>
      <c r="AB11" s="36">
        <v>4.5</v>
      </c>
      <c r="AC11" s="32">
        <v>6.1</v>
      </c>
      <c r="AD11" s="32">
        <v>5.7</v>
      </c>
      <c r="AE11" s="56">
        <v>5</v>
      </c>
      <c r="AF11" s="78">
        <v>5.9</v>
      </c>
      <c r="AG11" s="73">
        <v>5.5</v>
      </c>
      <c r="AH11" s="71">
        <v>5.7</v>
      </c>
      <c r="AI11" s="74">
        <v>5.6</v>
      </c>
      <c r="AJ11" s="76">
        <v>4.9000000000000004</v>
      </c>
      <c r="AK11" s="76">
        <v>4.7</v>
      </c>
      <c r="AL11" s="76">
        <v>5</v>
      </c>
      <c r="AM11" s="75">
        <v>4.8</v>
      </c>
      <c r="AN11" s="75">
        <v>5.2</v>
      </c>
      <c r="AO11" s="70">
        <v>5.8</v>
      </c>
      <c r="AP11" s="72">
        <v>6.5</v>
      </c>
      <c r="AQ11" s="791">
        <v>5.4</v>
      </c>
    </row>
    <row r="12" spans="3:48" ht="21" hidden="1" customHeight="1" x14ac:dyDescent="0.25">
      <c r="C12" s="41"/>
      <c r="D12" s="42"/>
      <c r="E12" s="43" t="s">
        <v>45</v>
      </c>
      <c r="F12" s="44">
        <v>4</v>
      </c>
      <c r="G12" s="45">
        <v>3.3</v>
      </c>
      <c r="H12" s="45">
        <v>4</v>
      </c>
      <c r="I12" s="45">
        <v>4.3</v>
      </c>
      <c r="J12" s="45">
        <v>4.7</v>
      </c>
      <c r="K12" s="45">
        <v>3.8</v>
      </c>
      <c r="L12" s="45">
        <v>4.5999999999999996</v>
      </c>
      <c r="M12" s="45">
        <v>4.0999999999999996</v>
      </c>
      <c r="N12" s="45">
        <v>4.4000000000000004</v>
      </c>
      <c r="O12" s="45">
        <v>3.9</v>
      </c>
      <c r="P12" s="45">
        <v>4.7</v>
      </c>
      <c r="Q12" s="45">
        <v>3.9</v>
      </c>
      <c r="R12" s="45">
        <v>4.0999999999999996</v>
      </c>
      <c r="S12" s="45">
        <v>4.3</v>
      </c>
      <c r="T12" s="45">
        <v>4.9000000000000004</v>
      </c>
      <c r="U12" s="45">
        <v>4.5</v>
      </c>
      <c r="V12" s="45">
        <v>4.4000000000000004</v>
      </c>
      <c r="W12" s="45">
        <v>4.2</v>
      </c>
      <c r="X12" s="45">
        <v>4.5999999999999996</v>
      </c>
      <c r="Y12" s="45">
        <v>4.7</v>
      </c>
      <c r="Z12" s="46">
        <v>4.8</v>
      </c>
      <c r="AA12" s="47">
        <v>4.5999999999999996</v>
      </c>
      <c r="AB12" s="47">
        <v>4.3</v>
      </c>
      <c r="AC12" s="45">
        <v>5.7</v>
      </c>
      <c r="AD12" s="45">
        <v>5.6</v>
      </c>
      <c r="AE12" s="45">
        <v>4.9000000000000004</v>
      </c>
      <c r="AF12" s="46">
        <v>5.2</v>
      </c>
      <c r="AG12" s="48">
        <v>5.2</v>
      </c>
      <c r="AH12" s="47">
        <v>5.5</v>
      </c>
      <c r="AI12" s="49">
        <v>5.2</v>
      </c>
      <c r="AJ12" s="50">
        <v>4.5</v>
      </c>
      <c r="AK12" s="50">
        <v>4.5</v>
      </c>
      <c r="AL12" s="50">
        <v>4.5</v>
      </c>
      <c r="AM12" s="50">
        <v>4.5</v>
      </c>
      <c r="AN12" s="50">
        <v>4.8</v>
      </c>
      <c r="AO12" s="46">
        <v>5.3</v>
      </c>
      <c r="AP12" s="47">
        <v>5.9</v>
      </c>
      <c r="AQ12" s="789">
        <v>5.0999999999999996</v>
      </c>
    </row>
    <row r="13" spans="3:48" ht="21" hidden="1" customHeight="1" x14ac:dyDescent="0.25">
      <c r="C13" s="51" t="s">
        <v>52</v>
      </c>
      <c r="D13" s="52" t="s">
        <v>53</v>
      </c>
      <c r="E13" s="53" t="s">
        <v>43</v>
      </c>
      <c r="F13" s="69">
        <v>4.5999999999999996</v>
      </c>
      <c r="G13" s="33">
        <v>4.0999999999999996</v>
      </c>
      <c r="H13" s="33">
        <v>5.2</v>
      </c>
      <c r="I13" s="55">
        <v>5</v>
      </c>
      <c r="J13" s="55">
        <v>5.4</v>
      </c>
      <c r="K13" s="55">
        <v>4.5</v>
      </c>
      <c r="L13" s="55">
        <v>5</v>
      </c>
      <c r="M13" s="33">
        <v>4.9000000000000004</v>
      </c>
      <c r="N13" s="55">
        <v>4.5</v>
      </c>
      <c r="O13" s="55">
        <v>4.4000000000000004</v>
      </c>
      <c r="P13" s="33">
        <v>5.4</v>
      </c>
      <c r="Q13" s="55">
        <v>4.2</v>
      </c>
      <c r="R13" s="55">
        <v>4.5</v>
      </c>
      <c r="S13" s="55">
        <v>4.5999999999999996</v>
      </c>
      <c r="T13" s="55">
        <v>5.3</v>
      </c>
      <c r="U13" s="55">
        <v>4.4000000000000004</v>
      </c>
      <c r="V13" s="55">
        <v>4.8</v>
      </c>
      <c r="W13" s="59">
        <v>4.9000000000000004</v>
      </c>
      <c r="X13" s="55">
        <v>4.4000000000000004</v>
      </c>
      <c r="Y13" s="55">
        <v>4.5999999999999996</v>
      </c>
      <c r="Z13" s="77">
        <v>5</v>
      </c>
      <c r="AA13" s="71">
        <v>4.5999999999999996</v>
      </c>
      <c r="AB13" s="71">
        <v>4.4000000000000004</v>
      </c>
      <c r="AC13" s="55">
        <v>5.2</v>
      </c>
      <c r="AD13" s="55">
        <v>4.8</v>
      </c>
      <c r="AE13" s="55">
        <v>4.5</v>
      </c>
      <c r="AF13" s="77">
        <v>4.8</v>
      </c>
      <c r="AG13" s="73">
        <v>4.7</v>
      </c>
      <c r="AH13" s="71">
        <v>4.9000000000000004</v>
      </c>
      <c r="AI13" s="74">
        <v>4.5999999999999996</v>
      </c>
      <c r="AJ13" s="75">
        <v>4.2</v>
      </c>
      <c r="AK13" s="75">
        <v>4.3</v>
      </c>
      <c r="AL13" s="75">
        <v>4.9000000000000004</v>
      </c>
      <c r="AM13" s="75">
        <v>4.2</v>
      </c>
      <c r="AN13" s="75">
        <v>4.8</v>
      </c>
      <c r="AO13" s="77">
        <v>5.2</v>
      </c>
      <c r="AP13" s="71">
        <v>4.9000000000000004</v>
      </c>
      <c r="AQ13" s="791">
        <v>4.7</v>
      </c>
    </row>
    <row r="14" spans="3:48" ht="21" hidden="1" customHeight="1" thickBot="1" x14ac:dyDescent="0.3">
      <c r="C14" s="80"/>
      <c r="D14" s="81"/>
      <c r="E14" s="82" t="s">
        <v>45</v>
      </c>
      <c r="F14" s="83">
        <v>3.8</v>
      </c>
      <c r="G14" s="84">
        <v>3.6</v>
      </c>
      <c r="H14" s="84">
        <v>4.3</v>
      </c>
      <c r="I14" s="84">
        <v>4.5999999999999996</v>
      </c>
      <c r="J14" s="84">
        <v>4.5999999999999996</v>
      </c>
      <c r="K14" s="84">
        <v>4</v>
      </c>
      <c r="L14" s="84">
        <v>4.7</v>
      </c>
      <c r="M14" s="84">
        <v>4.2</v>
      </c>
      <c r="N14" s="84">
        <v>4</v>
      </c>
      <c r="O14" s="84">
        <v>3.8</v>
      </c>
      <c r="P14" s="85">
        <v>4.9000000000000004</v>
      </c>
      <c r="Q14" s="86">
        <v>3.8</v>
      </c>
      <c r="R14" s="84">
        <v>4.0999999999999996</v>
      </c>
      <c r="S14" s="84">
        <v>4.9000000000000004</v>
      </c>
      <c r="T14" s="84">
        <v>4.7</v>
      </c>
      <c r="U14" s="84">
        <v>4.4000000000000004</v>
      </c>
      <c r="V14" s="84">
        <v>4.5</v>
      </c>
      <c r="W14" s="84">
        <v>4.8</v>
      </c>
      <c r="X14" s="86">
        <v>4.3</v>
      </c>
      <c r="Y14" s="86">
        <v>4.2</v>
      </c>
      <c r="Z14" s="87">
        <v>4.4000000000000004</v>
      </c>
      <c r="AA14" s="84">
        <v>4.3</v>
      </c>
      <c r="AB14" s="84">
        <v>4</v>
      </c>
      <c r="AC14" s="86">
        <v>4.5</v>
      </c>
      <c r="AD14" s="86">
        <v>4.5999999999999996</v>
      </c>
      <c r="AE14" s="86">
        <v>4.2</v>
      </c>
      <c r="AF14" s="87">
        <v>4.5999999999999996</v>
      </c>
      <c r="AG14" s="88">
        <v>4.4000000000000004</v>
      </c>
      <c r="AH14" s="84">
        <v>4.4000000000000004</v>
      </c>
      <c r="AI14" s="89">
        <v>4.4000000000000004</v>
      </c>
      <c r="AJ14" s="90">
        <v>3.7</v>
      </c>
      <c r="AK14" s="90">
        <v>4</v>
      </c>
      <c r="AL14" s="90">
        <v>4.5</v>
      </c>
      <c r="AM14" s="90">
        <v>4.2</v>
      </c>
      <c r="AN14" s="90">
        <v>4.0999999999999996</v>
      </c>
      <c r="AO14" s="87">
        <v>5</v>
      </c>
      <c r="AP14" s="84">
        <v>4.5999999999999996</v>
      </c>
      <c r="AQ14" s="792">
        <v>4.4000000000000004</v>
      </c>
    </row>
    <row r="15" spans="3:48" ht="21" hidden="1" customHeight="1" thickTop="1" thickBot="1" x14ac:dyDescent="0.3">
      <c r="C15" s="91" t="s">
        <v>54</v>
      </c>
      <c r="D15" s="92"/>
      <c r="E15" s="93"/>
      <c r="F15" s="94">
        <f t="shared" ref="F15:X15" si="0">MAX(F5,F7,F9,F11,F13)</f>
        <v>5</v>
      </c>
      <c r="G15" s="95">
        <f t="shared" si="0"/>
        <v>4.0999999999999996</v>
      </c>
      <c r="H15" s="95">
        <f t="shared" si="0"/>
        <v>5.2</v>
      </c>
      <c r="I15" s="95">
        <f t="shared" si="0"/>
        <v>5.0999999999999996</v>
      </c>
      <c r="J15" s="95">
        <f t="shared" si="0"/>
        <v>5.6</v>
      </c>
      <c r="K15" s="95">
        <f t="shared" si="0"/>
        <v>4.7</v>
      </c>
      <c r="L15" s="95">
        <f t="shared" si="0"/>
        <v>5.6</v>
      </c>
      <c r="M15" s="95">
        <f t="shared" si="0"/>
        <v>4.9000000000000004</v>
      </c>
      <c r="N15" s="95">
        <f t="shared" si="0"/>
        <v>5</v>
      </c>
      <c r="O15" s="95">
        <f t="shared" si="0"/>
        <v>4.5999999999999996</v>
      </c>
      <c r="P15" s="96">
        <f t="shared" si="0"/>
        <v>5.4</v>
      </c>
      <c r="Q15" s="96">
        <f t="shared" si="0"/>
        <v>4.3</v>
      </c>
      <c r="R15" s="95">
        <f t="shared" si="0"/>
        <v>4.7</v>
      </c>
      <c r="S15" s="95">
        <f t="shared" si="0"/>
        <v>4.8</v>
      </c>
      <c r="T15" s="95">
        <f t="shared" si="0"/>
        <v>5.4</v>
      </c>
      <c r="U15" s="95">
        <f t="shared" si="0"/>
        <v>5</v>
      </c>
      <c r="V15" s="95">
        <f t="shared" si="0"/>
        <v>5.0999999999999996</v>
      </c>
      <c r="W15" s="95">
        <f t="shared" si="0"/>
        <v>4.9000000000000004</v>
      </c>
      <c r="X15" s="96">
        <f t="shared" si="0"/>
        <v>5.2</v>
      </c>
      <c r="Y15" s="96">
        <f>MAX(Y5,Y7,Y9,Y11,Y13)</f>
        <v>5.0999999999999996</v>
      </c>
      <c r="Z15" s="97">
        <f>MAX(Z5,Z7,Z9,Z11,Z13)</f>
        <v>5.4</v>
      </c>
      <c r="AA15" s="95">
        <f>MAX(AA5,AA7,AA9,AA11,AA13)</f>
        <v>4.9000000000000004</v>
      </c>
      <c r="AB15" s="95">
        <f>MAX(AB5,AB7,AB9,AB11,AB13)</f>
        <v>4.8</v>
      </c>
      <c r="AC15" s="96">
        <f>MAX(AC5,AC7,AC9,AC11,AC13)</f>
        <v>6.2</v>
      </c>
      <c r="AD15" s="96">
        <v>6.1</v>
      </c>
      <c r="AE15" s="96">
        <v>5.5</v>
      </c>
      <c r="AF15" s="97">
        <v>5.9</v>
      </c>
      <c r="AG15" s="98">
        <f t="shared" ref="AG15:AL15" si="1">MAX(AG5,AG7,AG9,AG11,AG13)</f>
        <v>6.1</v>
      </c>
      <c r="AH15" s="95">
        <f t="shared" si="1"/>
        <v>6.5</v>
      </c>
      <c r="AI15" s="99">
        <f t="shared" si="1"/>
        <v>5.7</v>
      </c>
      <c r="AJ15" s="100">
        <f t="shared" si="1"/>
        <v>4.9000000000000004</v>
      </c>
      <c r="AK15" s="100">
        <f t="shared" si="1"/>
        <v>4.7</v>
      </c>
      <c r="AL15" s="100">
        <f t="shared" si="1"/>
        <v>5</v>
      </c>
      <c r="AM15" s="100">
        <f>MAX(AM5,AM7,AM9,AM11,AM13)</f>
        <v>4.9000000000000004</v>
      </c>
      <c r="AN15" s="100">
        <f>MAX(AN5,AN7,AN9,AN11,AN13)</f>
        <v>5.3</v>
      </c>
      <c r="AO15" s="97">
        <f>MAX(AO5,AO7,AO9,AO11,AO13)</f>
        <v>5.8</v>
      </c>
      <c r="AP15" s="95">
        <f>MAX(AP5,AP7,AP9,AP11,AP13)</f>
        <v>6.5</v>
      </c>
      <c r="AQ15" s="101">
        <f>MAX(AQ5,AQ7,AQ9,AQ11,AQ13)</f>
        <v>5.5</v>
      </c>
    </row>
    <row r="16" spans="3:48" ht="21" hidden="1" customHeight="1" thickBot="1" x14ac:dyDescent="0.3">
      <c r="C16" s="102" t="s">
        <v>55</v>
      </c>
      <c r="D16" s="103"/>
      <c r="E16" s="104"/>
      <c r="F16" s="105">
        <f t="shared" ref="F16:X16" si="2">ROUND(AVERAGE(F6,F8,F10,F12,F14),1)</f>
        <v>4.2</v>
      </c>
      <c r="G16" s="106">
        <f t="shared" si="2"/>
        <v>3.5</v>
      </c>
      <c r="H16" s="106">
        <f t="shared" si="2"/>
        <v>4.2</v>
      </c>
      <c r="I16" s="106">
        <f t="shared" si="2"/>
        <v>4.5</v>
      </c>
      <c r="J16" s="106">
        <f t="shared" si="2"/>
        <v>4.5999999999999996</v>
      </c>
      <c r="K16" s="106">
        <f t="shared" si="2"/>
        <v>3.9</v>
      </c>
      <c r="L16" s="106">
        <f t="shared" si="2"/>
        <v>4.8</v>
      </c>
      <c r="M16" s="106">
        <f t="shared" si="2"/>
        <v>4.0999999999999996</v>
      </c>
      <c r="N16" s="106">
        <f t="shared" si="2"/>
        <v>4.3</v>
      </c>
      <c r="O16" s="106">
        <f t="shared" si="2"/>
        <v>3.9</v>
      </c>
      <c r="P16" s="107">
        <f t="shared" si="2"/>
        <v>4.9000000000000004</v>
      </c>
      <c r="Q16" s="107">
        <f t="shared" si="2"/>
        <v>3.9</v>
      </c>
      <c r="R16" s="106">
        <f t="shared" si="2"/>
        <v>4.2</v>
      </c>
      <c r="S16" s="106">
        <f t="shared" si="2"/>
        <v>4.4000000000000004</v>
      </c>
      <c r="T16" s="106">
        <f t="shared" si="2"/>
        <v>4.8</v>
      </c>
      <c r="U16" s="106">
        <f t="shared" si="2"/>
        <v>4.5999999999999996</v>
      </c>
      <c r="V16" s="106">
        <f t="shared" si="2"/>
        <v>4.5</v>
      </c>
      <c r="W16" s="106">
        <f t="shared" si="2"/>
        <v>4.4000000000000004</v>
      </c>
      <c r="X16" s="107">
        <f t="shared" si="2"/>
        <v>4.5999999999999996</v>
      </c>
      <c r="Y16" s="107">
        <f>ROUND(AVERAGE(Y6,Y8,Y10,Y12,Y14),1)</f>
        <v>4.5</v>
      </c>
      <c r="Z16" s="108">
        <f>ROUND(AVERAGE(Z6,Z8,Z10,Z12,Z14),1)</f>
        <v>4.8</v>
      </c>
      <c r="AA16" s="106">
        <f>ROUND(AVERAGE(AA6,AA8,AA10,AA12,AA14),1)</f>
        <v>4.5</v>
      </c>
      <c r="AB16" s="106">
        <f>ROUND(AVERAGE(AB6,AB8,AB10,AB12,AB14),1)</f>
        <v>4.3</v>
      </c>
      <c r="AC16" s="107">
        <f>ROUND(AVERAGE(AC6,AC8,AC10,AC12,AC14),1)</f>
        <v>5.4</v>
      </c>
      <c r="AD16" s="107">
        <v>5.4</v>
      </c>
      <c r="AE16" s="107">
        <v>4.8</v>
      </c>
      <c r="AF16" s="108">
        <v>5.0999999999999996</v>
      </c>
      <c r="AG16" s="109">
        <f t="shared" ref="AG16:AL16" si="3">ROUND(AVERAGE(AG6,AG8,AG10,AG12,AG14),1)</f>
        <v>5.0999999999999996</v>
      </c>
      <c r="AH16" s="106">
        <f t="shared" si="3"/>
        <v>5.3</v>
      </c>
      <c r="AI16" s="110">
        <f t="shared" si="3"/>
        <v>4.8</v>
      </c>
      <c r="AJ16" s="111">
        <f t="shared" si="3"/>
        <v>4.0999999999999996</v>
      </c>
      <c r="AK16" s="111">
        <f t="shared" si="3"/>
        <v>4.3</v>
      </c>
      <c r="AL16" s="111">
        <f t="shared" si="3"/>
        <v>4.4000000000000004</v>
      </c>
      <c r="AM16" s="111">
        <f>ROUND(AVERAGE(AM6,AM8,AM10,AM12,AM14),1)</f>
        <v>4.4000000000000004</v>
      </c>
      <c r="AN16" s="111">
        <f>ROUND(AVERAGE(AN6,AN8,AN10,AN12,AN14),1)</f>
        <v>4.5999999999999996</v>
      </c>
      <c r="AO16" s="108">
        <f>ROUND(AVERAGE(AO6,AO8,AO10,AO12,AO14),1)</f>
        <v>5.2</v>
      </c>
      <c r="AP16" s="106">
        <f>ROUND(AVERAGE(AP6,AP8,AP10,AP12,AP14),1)</f>
        <v>5.4</v>
      </c>
      <c r="AQ16" s="112">
        <f>ROUND(AVERAGE(AQ6,AQ8,AQ10,AQ12,AQ14),1)</f>
        <v>4.8</v>
      </c>
    </row>
    <row r="17" spans="3:43" ht="18" hidden="1" customHeight="1" x14ac:dyDescent="0.25">
      <c r="C17" s="2"/>
      <c r="D17" s="113"/>
      <c r="E17" s="2"/>
      <c r="F17" s="2"/>
      <c r="G17" s="2"/>
      <c r="H17" s="2"/>
      <c r="I17" s="114"/>
      <c r="J17" s="2"/>
      <c r="K17" s="114"/>
      <c r="L17" s="2"/>
      <c r="M17" s="114"/>
      <c r="N17" s="114"/>
      <c r="O17" s="2"/>
      <c r="P17" s="114"/>
      <c r="Q17" s="114"/>
      <c r="R17" s="114"/>
      <c r="S17" s="115"/>
      <c r="V17" s="2"/>
      <c r="W17" s="2"/>
      <c r="X17" s="2"/>
      <c r="Y17" s="2"/>
      <c r="Z17" s="2"/>
      <c r="AA17" s="2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 t="s">
        <v>56</v>
      </c>
      <c r="AP17" s="116"/>
      <c r="AQ17" s="116"/>
    </row>
    <row r="18" spans="3:43" ht="18" hidden="1" customHeight="1" x14ac:dyDescent="0.25">
      <c r="C18" s="2"/>
      <c r="D18" s="113"/>
      <c r="E18" s="2"/>
      <c r="F18" s="2"/>
      <c r="G18" s="2"/>
      <c r="H18" s="2"/>
      <c r="I18" s="114"/>
      <c r="J18" s="2"/>
      <c r="K18" s="114"/>
      <c r="L18" s="2"/>
      <c r="M18" s="114"/>
      <c r="N18" s="114"/>
      <c r="O18" s="2"/>
      <c r="P18" s="114"/>
      <c r="Q18" s="114"/>
      <c r="R18" s="114"/>
      <c r="S18" s="115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"/>
      <c r="AJ18" s="3"/>
      <c r="AK18" s="3"/>
      <c r="AL18" s="3"/>
      <c r="AM18" s="3"/>
      <c r="AN18" s="3"/>
      <c r="AO18" s="3"/>
      <c r="AP18" s="3"/>
      <c r="AQ18" s="3"/>
    </row>
    <row r="19" spans="3:43" ht="21" hidden="1" customHeight="1" x14ac:dyDescent="0.3">
      <c r="C19" s="1" t="s">
        <v>57</v>
      </c>
      <c r="T19" s="2"/>
    </row>
    <row r="20" spans="3:43" ht="18" hidden="1" customHeight="1" thickBot="1" x14ac:dyDescent="0.3">
      <c r="C20" s="118"/>
      <c r="D20" s="118"/>
      <c r="E20" s="118"/>
      <c r="W20" s="2"/>
      <c r="X20" s="2"/>
      <c r="Y20" s="2"/>
      <c r="Z20" s="2"/>
      <c r="AA20" s="2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 t="s">
        <v>1</v>
      </c>
      <c r="AP20" s="6"/>
      <c r="AQ20" s="6"/>
    </row>
    <row r="21" spans="3:43" ht="21" hidden="1" customHeight="1" thickBot="1" x14ac:dyDescent="0.3">
      <c r="C21" s="119" t="s">
        <v>2</v>
      </c>
      <c r="D21" s="120"/>
      <c r="E21" s="121"/>
      <c r="F21" s="10" t="s">
        <v>3</v>
      </c>
      <c r="G21" s="11" t="s">
        <v>4</v>
      </c>
      <c r="H21" s="11" t="s">
        <v>5</v>
      </c>
      <c r="I21" s="11" t="s">
        <v>6</v>
      </c>
      <c r="J21" s="11" t="s">
        <v>7</v>
      </c>
      <c r="K21" s="11" t="s">
        <v>8</v>
      </c>
      <c r="L21" s="11" t="s">
        <v>9</v>
      </c>
      <c r="M21" s="11" t="s">
        <v>10</v>
      </c>
      <c r="N21" s="15" t="s">
        <v>11</v>
      </c>
      <c r="O21" s="11" t="s">
        <v>12</v>
      </c>
      <c r="P21" s="15" t="s">
        <v>13</v>
      </c>
      <c r="Q21" s="15" t="s">
        <v>14</v>
      </c>
      <c r="R21" s="11" t="s">
        <v>15</v>
      </c>
      <c r="S21" s="11" t="s">
        <v>58</v>
      </c>
      <c r="T21" s="11" t="s">
        <v>59</v>
      </c>
      <c r="U21" s="11" t="s">
        <v>18</v>
      </c>
      <c r="V21" s="12" t="s">
        <v>19</v>
      </c>
      <c r="W21" s="12" t="s">
        <v>20</v>
      </c>
      <c r="X21" s="13" t="s">
        <v>21</v>
      </c>
      <c r="Y21" s="13" t="s">
        <v>22</v>
      </c>
      <c r="Z21" s="14" t="s">
        <v>23</v>
      </c>
      <c r="AA21" s="12" t="s">
        <v>24</v>
      </c>
      <c r="AB21" s="11" t="s">
        <v>25</v>
      </c>
      <c r="AC21" s="15" t="s">
        <v>26</v>
      </c>
      <c r="AD21" s="15" t="s">
        <v>27</v>
      </c>
      <c r="AE21" s="15" t="s">
        <v>28</v>
      </c>
      <c r="AF21" s="16" t="s">
        <v>29</v>
      </c>
      <c r="AG21" s="17" t="s">
        <v>30</v>
      </c>
      <c r="AH21" s="17" t="s">
        <v>31</v>
      </c>
      <c r="AI21" s="18" t="s">
        <v>32</v>
      </c>
      <c r="AJ21" s="19" t="s">
        <v>33</v>
      </c>
      <c r="AK21" s="19" t="s">
        <v>34</v>
      </c>
      <c r="AL21" s="19" t="s">
        <v>35</v>
      </c>
      <c r="AM21" s="19" t="s">
        <v>36</v>
      </c>
      <c r="AN21" s="19" t="s">
        <v>37</v>
      </c>
      <c r="AO21" s="16" t="s">
        <v>38</v>
      </c>
      <c r="AP21" s="11" t="s">
        <v>60</v>
      </c>
      <c r="AQ21" s="20" t="s">
        <v>40</v>
      </c>
    </row>
    <row r="22" spans="3:43" ht="21" hidden="1" customHeight="1" x14ac:dyDescent="0.25">
      <c r="C22" s="122" t="s">
        <v>41</v>
      </c>
      <c r="D22" s="123" t="s">
        <v>61</v>
      </c>
      <c r="E22" s="124"/>
      <c r="F22" s="125">
        <v>0.4</v>
      </c>
      <c r="G22" s="126">
        <v>0.53</v>
      </c>
      <c r="H22" s="126">
        <v>0.41</v>
      </c>
      <c r="I22" s="126">
        <v>0.41</v>
      </c>
      <c r="J22" s="126">
        <v>0.44</v>
      </c>
      <c r="K22" s="126">
        <v>0.43</v>
      </c>
      <c r="L22" s="126">
        <v>0.47</v>
      </c>
      <c r="M22" s="126">
        <v>0.47</v>
      </c>
      <c r="N22" s="127">
        <v>0.5</v>
      </c>
      <c r="O22" s="128">
        <v>0.48</v>
      </c>
      <c r="P22" s="127">
        <v>0.48</v>
      </c>
      <c r="Q22" s="127">
        <v>0.5</v>
      </c>
      <c r="R22" s="126">
        <v>0.51</v>
      </c>
      <c r="S22" s="126">
        <v>0.49</v>
      </c>
      <c r="T22" s="126">
        <v>0.46</v>
      </c>
      <c r="U22" s="126">
        <v>0.5</v>
      </c>
      <c r="V22" s="126">
        <v>0.55000000000000004</v>
      </c>
      <c r="W22" s="126">
        <v>0.52</v>
      </c>
      <c r="X22" s="127">
        <v>0.53</v>
      </c>
      <c r="Y22" s="127">
        <v>0.4</v>
      </c>
      <c r="Z22" s="129">
        <v>0.52</v>
      </c>
      <c r="AA22" s="126">
        <v>0.52</v>
      </c>
      <c r="AB22" s="130">
        <v>0.52</v>
      </c>
      <c r="AC22" s="131">
        <v>0.48</v>
      </c>
      <c r="AD22" s="131">
        <v>0.47</v>
      </c>
      <c r="AE22" s="131">
        <v>0.46</v>
      </c>
      <c r="AF22" s="132">
        <v>0.55000000000000004</v>
      </c>
      <c r="AG22" s="133">
        <v>0.57999999999999996</v>
      </c>
      <c r="AH22" s="133">
        <v>0.68</v>
      </c>
      <c r="AI22" s="134">
        <v>0.6</v>
      </c>
      <c r="AJ22" s="135">
        <v>0.5</v>
      </c>
      <c r="AK22" s="136">
        <v>0.44</v>
      </c>
      <c r="AL22" s="136">
        <v>0.43</v>
      </c>
      <c r="AM22" s="136">
        <v>0.5</v>
      </c>
      <c r="AN22" s="135">
        <v>0.47</v>
      </c>
      <c r="AO22" s="137">
        <v>0.48</v>
      </c>
      <c r="AP22" s="138">
        <v>0.46</v>
      </c>
      <c r="AQ22" s="793">
        <v>0.41</v>
      </c>
    </row>
    <row r="23" spans="3:43" ht="21" hidden="1" customHeight="1" x14ac:dyDescent="0.25">
      <c r="C23" s="122" t="s">
        <v>46</v>
      </c>
      <c r="D23" s="123" t="s">
        <v>47</v>
      </c>
      <c r="E23" s="124"/>
      <c r="F23" s="125">
        <v>0.45</v>
      </c>
      <c r="G23" s="126">
        <v>0.5</v>
      </c>
      <c r="H23" s="126">
        <v>0.47</v>
      </c>
      <c r="I23" s="126">
        <v>0.45</v>
      </c>
      <c r="J23" s="126">
        <v>0.47</v>
      </c>
      <c r="K23" s="126">
        <v>0.42</v>
      </c>
      <c r="L23" s="126">
        <v>0.47</v>
      </c>
      <c r="M23" s="126">
        <v>0.46</v>
      </c>
      <c r="N23" s="127">
        <v>0.49</v>
      </c>
      <c r="O23" s="126">
        <v>0.47</v>
      </c>
      <c r="P23" s="127">
        <v>0.45</v>
      </c>
      <c r="Q23" s="127">
        <v>0.54</v>
      </c>
      <c r="R23" s="126">
        <v>0.53</v>
      </c>
      <c r="S23" s="126">
        <v>0.48</v>
      </c>
      <c r="T23" s="126">
        <v>0.46</v>
      </c>
      <c r="U23" s="126">
        <v>0.51</v>
      </c>
      <c r="V23" s="126">
        <v>0.56000000000000005</v>
      </c>
      <c r="W23" s="126">
        <v>0.51</v>
      </c>
      <c r="X23" s="127">
        <v>0.56000000000000005</v>
      </c>
      <c r="Y23" s="139">
        <v>0.47</v>
      </c>
      <c r="Z23" s="129">
        <v>0.55000000000000004</v>
      </c>
      <c r="AA23" s="130">
        <v>0.55000000000000004</v>
      </c>
      <c r="AB23" s="130">
        <v>0.52</v>
      </c>
      <c r="AC23" s="140">
        <v>0.52</v>
      </c>
      <c r="AD23" s="140">
        <v>0.49</v>
      </c>
      <c r="AE23" s="140">
        <v>0.48</v>
      </c>
      <c r="AF23" s="141">
        <v>0.67</v>
      </c>
      <c r="AG23" s="142">
        <v>0.6</v>
      </c>
      <c r="AH23" s="143">
        <v>0.56999999999999995</v>
      </c>
      <c r="AI23" s="144">
        <v>0.55000000000000004</v>
      </c>
      <c r="AJ23" s="145">
        <v>0.45</v>
      </c>
      <c r="AK23" s="145">
        <v>0.42</v>
      </c>
      <c r="AL23" s="146">
        <v>0.47</v>
      </c>
      <c r="AM23" s="145">
        <v>0.41</v>
      </c>
      <c r="AN23" s="145">
        <v>0.4</v>
      </c>
      <c r="AO23" s="147">
        <v>0.41</v>
      </c>
      <c r="AP23" s="148">
        <v>0.42</v>
      </c>
      <c r="AQ23" s="794">
        <v>0.37</v>
      </c>
    </row>
    <row r="24" spans="3:43" ht="21" hidden="1" customHeight="1" x14ac:dyDescent="0.25">
      <c r="C24" s="122" t="s">
        <v>48</v>
      </c>
      <c r="D24" s="123" t="s">
        <v>49</v>
      </c>
      <c r="E24" s="124"/>
      <c r="F24" s="125">
        <v>0.43</v>
      </c>
      <c r="G24" s="126">
        <v>0.48</v>
      </c>
      <c r="H24" s="126">
        <v>0.48</v>
      </c>
      <c r="I24" s="126">
        <v>0.44</v>
      </c>
      <c r="J24" s="149">
        <v>0.52</v>
      </c>
      <c r="K24" s="126">
        <v>0.42</v>
      </c>
      <c r="L24" s="126">
        <v>0.56000000000000005</v>
      </c>
      <c r="M24" s="126">
        <v>0.5</v>
      </c>
      <c r="N24" s="127">
        <v>0.5</v>
      </c>
      <c r="O24" s="128">
        <v>0.48</v>
      </c>
      <c r="P24" s="127">
        <v>0.44</v>
      </c>
      <c r="Q24" s="127">
        <v>0.51</v>
      </c>
      <c r="R24" s="126">
        <v>0.49</v>
      </c>
      <c r="S24" s="126">
        <v>0.5</v>
      </c>
      <c r="T24" s="126">
        <v>0.44</v>
      </c>
      <c r="U24" s="126">
        <v>0.5</v>
      </c>
      <c r="V24" s="126">
        <v>0.54</v>
      </c>
      <c r="W24" s="126">
        <v>0.51</v>
      </c>
      <c r="X24" s="127">
        <v>0.52</v>
      </c>
      <c r="Y24" s="127">
        <v>0.41</v>
      </c>
      <c r="Z24" s="129">
        <v>0.54</v>
      </c>
      <c r="AA24" s="130">
        <v>0.55000000000000004</v>
      </c>
      <c r="AB24" s="150">
        <v>0.51</v>
      </c>
      <c r="AC24" s="151">
        <v>0.5</v>
      </c>
      <c r="AD24" s="140">
        <v>0.49</v>
      </c>
      <c r="AE24" s="151">
        <v>0.47</v>
      </c>
      <c r="AF24" s="152">
        <v>0.55000000000000004</v>
      </c>
      <c r="AG24" s="153">
        <v>0.59</v>
      </c>
      <c r="AH24" s="142">
        <v>0.69</v>
      </c>
      <c r="AI24" s="144">
        <v>0.57999999999999996</v>
      </c>
      <c r="AJ24" s="145">
        <v>0.48</v>
      </c>
      <c r="AK24" s="145">
        <v>0.44</v>
      </c>
      <c r="AL24" s="145">
        <v>0.43</v>
      </c>
      <c r="AM24" s="146">
        <v>0.52</v>
      </c>
      <c r="AN24" s="146">
        <v>0.47</v>
      </c>
      <c r="AO24" s="147">
        <v>0.48</v>
      </c>
      <c r="AP24" s="154">
        <v>0.48</v>
      </c>
      <c r="AQ24" s="793">
        <v>0.41</v>
      </c>
    </row>
    <row r="25" spans="3:43" ht="21" hidden="1" customHeight="1" x14ac:dyDescent="0.25">
      <c r="C25" s="122" t="s">
        <v>50</v>
      </c>
      <c r="D25" s="123" t="s">
        <v>51</v>
      </c>
      <c r="E25" s="124"/>
      <c r="F25" s="125">
        <v>0.44</v>
      </c>
      <c r="G25" s="126">
        <v>0.44</v>
      </c>
      <c r="H25" s="126">
        <v>0.47</v>
      </c>
      <c r="I25" s="126">
        <v>0.44</v>
      </c>
      <c r="J25" s="149">
        <v>0.52</v>
      </c>
      <c r="K25" s="126">
        <v>0.42</v>
      </c>
      <c r="L25" s="126">
        <v>0.43</v>
      </c>
      <c r="M25" s="126">
        <v>0.48</v>
      </c>
      <c r="N25" s="127">
        <v>0.48</v>
      </c>
      <c r="O25" s="126">
        <v>0.46</v>
      </c>
      <c r="P25" s="127">
        <v>0.44</v>
      </c>
      <c r="Q25" s="127">
        <v>0.52</v>
      </c>
      <c r="R25" s="126">
        <v>0.49</v>
      </c>
      <c r="S25" s="126">
        <v>0.5</v>
      </c>
      <c r="T25" s="126">
        <v>0.46</v>
      </c>
      <c r="U25" s="126">
        <v>0.49</v>
      </c>
      <c r="V25" s="126">
        <v>0.55000000000000004</v>
      </c>
      <c r="W25" s="126">
        <v>0.51</v>
      </c>
      <c r="X25" s="127">
        <v>0.53</v>
      </c>
      <c r="Y25" s="127">
        <v>0.44</v>
      </c>
      <c r="Z25" s="129">
        <v>0.53</v>
      </c>
      <c r="AA25" s="130">
        <v>0.55000000000000004</v>
      </c>
      <c r="AB25" s="130">
        <v>0.52</v>
      </c>
      <c r="AC25" s="155">
        <v>0.51</v>
      </c>
      <c r="AD25" s="156">
        <v>0.49</v>
      </c>
      <c r="AE25" s="155">
        <v>0.46</v>
      </c>
      <c r="AF25" s="157">
        <v>0.57999999999999996</v>
      </c>
      <c r="AG25" s="158">
        <v>0.56999999999999995</v>
      </c>
      <c r="AH25" s="158">
        <v>0.6</v>
      </c>
      <c r="AI25" s="159">
        <v>0.55000000000000004</v>
      </c>
      <c r="AJ25" s="160">
        <v>0.47</v>
      </c>
      <c r="AK25" s="160">
        <v>0.42</v>
      </c>
      <c r="AL25" s="160">
        <v>0.44</v>
      </c>
      <c r="AM25" s="160">
        <v>0.4</v>
      </c>
      <c r="AN25" s="160">
        <v>0.4</v>
      </c>
      <c r="AO25" s="161">
        <v>0.42</v>
      </c>
      <c r="AP25" s="162">
        <v>0.42</v>
      </c>
      <c r="AQ25" s="795">
        <v>0.38</v>
      </c>
    </row>
    <row r="26" spans="3:43" ht="21" hidden="1" customHeight="1" thickBot="1" x14ac:dyDescent="0.3">
      <c r="C26" s="163" t="s">
        <v>52</v>
      </c>
      <c r="D26" s="164" t="s">
        <v>62</v>
      </c>
      <c r="E26" s="165"/>
      <c r="F26" s="166">
        <v>0.47</v>
      </c>
      <c r="G26" s="167">
        <v>0.61</v>
      </c>
      <c r="H26" s="167">
        <v>0.56999999999999995</v>
      </c>
      <c r="I26" s="167">
        <v>0.51</v>
      </c>
      <c r="J26" s="168">
        <v>0.51</v>
      </c>
      <c r="K26" s="167">
        <v>0.55000000000000004</v>
      </c>
      <c r="L26" s="167">
        <v>0.59</v>
      </c>
      <c r="M26" s="167">
        <v>0.54</v>
      </c>
      <c r="N26" s="169">
        <v>0.6</v>
      </c>
      <c r="O26" s="167">
        <v>0.49</v>
      </c>
      <c r="P26" s="169">
        <v>0.49</v>
      </c>
      <c r="Q26" s="169">
        <v>0.57999999999999996</v>
      </c>
      <c r="R26" s="167">
        <v>0.56000000000000005</v>
      </c>
      <c r="S26" s="167">
        <v>0.61</v>
      </c>
      <c r="T26" s="167">
        <v>0.48</v>
      </c>
      <c r="U26" s="167">
        <v>0.53</v>
      </c>
      <c r="V26" s="167">
        <v>0.6</v>
      </c>
      <c r="W26" s="167">
        <v>0.59</v>
      </c>
      <c r="X26" s="169">
        <v>0.56999999999999995</v>
      </c>
      <c r="Y26" s="170">
        <v>0.45</v>
      </c>
      <c r="Z26" s="171">
        <v>0.56000000000000005</v>
      </c>
      <c r="AA26" s="172">
        <v>0.54</v>
      </c>
      <c r="AB26" s="172">
        <v>0.48</v>
      </c>
      <c r="AC26" s="173">
        <v>0.51</v>
      </c>
      <c r="AD26" s="173">
        <v>0.48</v>
      </c>
      <c r="AE26" s="173">
        <v>0.45</v>
      </c>
      <c r="AF26" s="174">
        <v>0.57999999999999996</v>
      </c>
      <c r="AG26" s="175">
        <v>0.53</v>
      </c>
      <c r="AH26" s="175">
        <v>0.61</v>
      </c>
      <c r="AI26" s="176">
        <v>0.59</v>
      </c>
      <c r="AJ26" s="177">
        <v>0.49</v>
      </c>
      <c r="AK26" s="178">
        <v>0.45</v>
      </c>
      <c r="AL26" s="177">
        <v>0.46</v>
      </c>
      <c r="AM26" s="178">
        <v>0.52</v>
      </c>
      <c r="AN26" s="178">
        <v>0.47</v>
      </c>
      <c r="AO26" s="171">
        <v>0.5</v>
      </c>
      <c r="AP26" s="179">
        <v>0.47</v>
      </c>
      <c r="AQ26" s="796">
        <v>0.43</v>
      </c>
    </row>
    <row r="27" spans="3:43" ht="21" hidden="1" customHeight="1" thickTop="1" thickBot="1" x14ac:dyDescent="0.3">
      <c r="C27" s="180" t="s">
        <v>63</v>
      </c>
      <c r="D27" s="181"/>
      <c r="E27" s="182"/>
      <c r="F27" s="183">
        <f t="shared" ref="F27:AC27" si="4">MAX(F22:F26)</f>
        <v>0.47</v>
      </c>
      <c r="G27" s="184">
        <f t="shared" si="4"/>
        <v>0.61</v>
      </c>
      <c r="H27" s="184">
        <f t="shared" si="4"/>
        <v>0.56999999999999995</v>
      </c>
      <c r="I27" s="184">
        <f t="shared" si="4"/>
        <v>0.51</v>
      </c>
      <c r="J27" s="184">
        <f t="shared" si="4"/>
        <v>0.52</v>
      </c>
      <c r="K27" s="184">
        <f t="shared" si="4"/>
        <v>0.55000000000000004</v>
      </c>
      <c r="L27" s="184">
        <f t="shared" si="4"/>
        <v>0.59</v>
      </c>
      <c r="M27" s="184">
        <f t="shared" si="4"/>
        <v>0.54</v>
      </c>
      <c r="N27" s="184">
        <f t="shared" si="4"/>
        <v>0.6</v>
      </c>
      <c r="O27" s="184">
        <f t="shared" si="4"/>
        <v>0.49</v>
      </c>
      <c r="P27" s="184">
        <f t="shared" si="4"/>
        <v>0.49</v>
      </c>
      <c r="Q27" s="184">
        <f t="shared" si="4"/>
        <v>0.57999999999999996</v>
      </c>
      <c r="R27" s="184">
        <f t="shared" si="4"/>
        <v>0.56000000000000005</v>
      </c>
      <c r="S27" s="184">
        <f t="shared" si="4"/>
        <v>0.61</v>
      </c>
      <c r="T27" s="184">
        <f t="shared" si="4"/>
        <v>0.48</v>
      </c>
      <c r="U27" s="184">
        <f t="shared" si="4"/>
        <v>0.53</v>
      </c>
      <c r="V27" s="184">
        <f t="shared" si="4"/>
        <v>0.6</v>
      </c>
      <c r="W27" s="184">
        <f t="shared" si="4"/>
        <v>0.59</v>
      </c>
      <c r="X27" s="185">
        <f t="shared" si="4"/>
        <v>0.56999999999999995</v>
      </c>
      <c r="Y27" s="185">
        <f t="shared" si="4"/>
        <v>0.47</v>
      </c>
      <c r="Z27" s="186">
        <f t="shared" si="4"/>
        <v>0.56000000000000005</v>
      </c>
      <c r="AA27" s="184">
        <f t="shared" si="4"/>
        <v>0.55000000000000004</v>
      </c>
      <c r="AB27" s="184">
        <f t="shared" si="4"/>
        <v>0.52</v>
      </c>
      <c r="AC27" s="185">
        <f t="shared" si="4"/>
        <v>0.52</v>
      </c>
      <c r="AD27" s="185">
        <v>0.49</v>
      </c>
      <c r="AE27" s="185">
        <v>0.48</v>
      </c>
      <c r="AF27" s="186">
        <f t="shared" ref="AF27:AK27" si="5">MAX(AF22:AF26)</f>
        <v>0.67</v>
      </c>
      <c r="AG27" s="187">
        <f t="shared" si="5"/>
        <v>0.6</v>
      </c>
      <c r="AH27" s="187">
        <f t="shared" si="5"/>
        <v>0.69</v>
      </c>
      <c r="AI27" s="188">
        <f t="shared" si="5"/>
        <v>0.6</v>
      </c>
      <c r="AJ27" s="189">
        <f t="shared" si="5"/>
        <v>0.5</v>
      </c>
      <c r="AK27" s="189">
        <f t="shared" si="5"/>
        <v>0.45</v>
      </c>
      <c r="AL27" s="189">
        <f>MAX(AL22:AL26)</f>
        <v>0.47</v>
      </c>
      <c r="AM27" s="189">
        <f>MAX(AM22:AM26)</f>
        <v>0.52</v>
      </c>
      <c r="AN27" s="189">
        <f>MAX(AN22:AN26)</f>
        <v>0.47</v>
      </c>
      <c r="AO27" s="186">
        <f>MAX(AO22:AO26)</f>
        <v>0.5</v>
      </c>
      <c r="AP27" s="184">
        <f t="shared" ref="AP27:AQ27" si="6">MAX(AP22:AP26)</f>
        <v>0.48</v>
      </c>
      <c r="AQ27" s="190">
        <f t="shared" si="6"/>
        <v>0.43</v>
      </c>
    </row>
    <row r="28" spans="3:43" ht="21" hidden="1" customHeight="1" thickBot="1" x14ac:dyDescent="0.3">
      <c r="C28" s="191" t="s">
        <v>64</v>
      </c>
      <c r="D28" s="192"/>
      <c r="E28" s="193"/>
      <c r="F28" s="183">
        <f t="shared" ref="F28:X28" si="7">ROUND(AVERAGE(F22:F26),2)</f>
        <v>0.44</v>
      </c>
      <c r="G28" s="184">
        <f t="shared" si="7"/>
        <v>0.51</v>
      </c>
      <c r="H28" s="184">
        <f t="shared" si="7"/>
        <v>0.48</v>
      </c>
      <c r="I28" s="184">
        <f t="shared" si="7"/>
        <v>0.45</v>
      </c>
      <c r="J28" s="184">
        <f t="shared" si="7"/>
        <v>0.49</v>
      </c>
      <c r="K28" s="184">
        <f t="shared" si="7"/>
        <v>0.45</v>
      </c>
      <c r="L28" s="184">
        <f t="shared" si="7"/>
        <v>0.5</v>
      </c>
      <c r="M28" s="184">
        <f t="shared" si="7"/>
        <v>0.49</v>
      </c>
      <c r="N28" s="184">
        <f t="shared" si="7"/>
        <v>0.51</v>
      </c>
      <c r="O28" s="184">
        <f t="shared" si="7"/>
        <v>0.48</v>
      </c>
      <c r="P28" s="184">
        <f t="shared" si="7"/>
        <v>0.46</v>
      </c>
      <c r="Q28" s="184">
        <f t="shared" si="7"/>
        <v>0.53</v>
      </c>
      <c r="R28" s="184">
        <f t="shared" si="7"/>
        <v>0.52</v>
      </c>
      <c r="S28" s="184">
        <f t="shared" si="7"/>
        <v>0.52</v>
      </c>
      <c r="T28" s="184">
        <f t="shared" si="7"/>
        <v>0.46</v>
      </c>
      <c r="U28" s="184">
        <f t="shared" si="7"/>
        <v>0.51</v>
      </c>
      <c r="V28" s="184">
        <f t="shared" si="7"/>
        <v>0.56000000000000005</v>
      </c>
      <c r="W28" s="184">
        <f t="shared" si="7"/>
        <v>0.53</v>
      </c>
      <c r="X28" s="185">
        <f t="shared" si="7"/>
        <v>0.54</v>
      </c>
      <c r="Y28" s="185">
        <f>ROUND(AVERAGE(Y22:Y26),2)</f>
        <v>0.43</v>
      </c>
      <c r="Z28" s="186">
        <f>ROUND(AVERAGE(Z22:Z26),2)</f>
        <v>0.54</v>
      </c>
      <c r="AA28" s="184">
        <f>ROUND(AVERAGE(AA22:AA26),2)</f>
        <v>0.54</v>
      </c>
      <c r="AB28" s="184">
        <f>ROUND(AVERAGE(AB22:AB26),2)</f>
        <v>0.51</v>
      </c>
      <c r="AC28" s="185">
        <f>ROUND(AVERAGE(AC22:AC26),2)</f>
        <v>0.5</v>
      </c>
      <c r="AD28" s="185">
        <v>0.48</v>
      </c>
      <c r="AE28" s="185">
        <v>0.46</v>
      </c>
      <c r="AF28" s="186">
        <f t="shared" ref="AF28:AK28" si="8">ROUND(AVERAGE(AF22:AF26),2)</f>
        <v>0.59</v>
      </c>
      <c r="AG28" s="187">
        <f t="shared" si="8"/>
        <v>0.56999999999999995</v>
      </c>
      <c r="AH28" s="187">
        <f t="shared" si="8"/>
        <v>0.63</v>
      </c>
      <c r="AI28" s="188">
        <f t="shared" si="8"/>
        <v>0.56999999999999995</v>
      </c>
      <c r="AJ28" s="189">
        <f t="shared" si="8"/>
        <v>0.48</v>
      </c>
      <c r="AK28" s="189">
        <f t="shared" si="8"/>
        <v>0.43</v>
      </c>
      <c r="AL28" s="189">
        <f>ROUND(AVERAGE(AL22:AL26),2)</f>
        <v>0.45</v>
      </c>
      <c r="AM28" s="189">
        <f>ROUND(AVERAGE(AM22:AM26),2)</f>
        <v>0.47</v>
      </c>
      <c r="AN28" s="189">
        <f>ROUND(AVERAGE(AN22:AN26),2)</f>
        <v>0.44</v>
      </c>
      <c r="AO28" s="186">
        <f>ROUND(AVERAGE(AO22:AO26),2)</f>
        <v>0.46</v>
      </c>
      <c r="AP28" s="184">
        <f t="shared" ref="AP28:AQ28" si="9">ROUND(AVERAGE(AP22:AP26),2)</f>
        <v>0.45</v>
      </c>
      <c r="AQ28" s="194">
        <f t="shared" si="9"/>
        <v>0.4</v>
      </c>
    </row>
    <row r="29" spans="3:43" ht="18" hidden="1" customHeight="1" x14ac:dyDescent="0.25">
      <c r="C29" s="2"/>
      <c r="D29" s="113"/>
      <c r="E29" s="2"/>
      <c r="F29" s="2"/>
      <c r="G29" s="2"/>
      <c r="H29" s="2"/>
      <c r="I29" s="2"/>
      <c r="J29" s="2"/>
      <c r="K29" s="2"/>
      <c r="L29" s="2"/>
      <c r="M29" s="2"/>
      <c r="N29" s="114"/>
      <c r="O29" s="2"/>
      <c r="P29" s="2"/>
      <c r="Q29" s="2"/>
      <c r="R29" s="2"/>
      <c r="S29" s="115"/>
      <c r="V29" s="118"/>
      <c r="W29" s="118"/>
      <c r="X29" s="118"/>
      <c r="Y29" s="118"/>
      <c r="Z29" s="118"/>
      <c r="AA29" s="118"/>
      <c r="AB29" s="116"/>
      <c r="AC29" s="116"/>
      <c r="AD29" s="116"/>
      <c r="AE29" s="116"/>
      <c r="AF29" s="116"/>
      <c r="AI29" s="116"/>
      <c r="AJ29" s="116"/>
      <c r="AK29" s="116"/>
      <c r="AL29" s="116"/>
      <c r="AM29" s="116"/>
      <c r="AN29" s="116"/>
      <c r="AO29" s="116" t="s">
        <v>56</v>
      </c>
      <c r="AP29" s="116"/>
      <c r="AQ29" s="116"/>
    </row>
    <row r="30" spans="3:43" ht="18" hidden="1" customHeight="1" x14ac:dyDescent="0.25">
      <c r="C30" s="2"/>
      <c r="D30" s="113"/>
      <c r="E30" s="2"/>
      <c r="F30" s="2"/>
      <c r="G30" s="2"/>
      <c r="H30" s="2"/>
      <c r="I30" s="2"/>
      <c r="J30" s="2"/>
      <c r="K30" s="2"/>
      <c r="L30" s="2"/>
      <c r="M30" s="2"/>
      <c r="N30" s="114"/>
      <c r="O30" s="2"/>
      <c r="P30" s="2"/>
      <c r="Q30" s="2"/>
      <c r="R30" s="2"/>
      <c r="S30" s="115"/>
      <c r="T30" s="195"/>
      <c r="U30" s="195"/>
      <c r="V30" s="195"/>
      <c r="W30" s="195"/>
      <c r="X30" s="195"/>
      <c r="Y30" s="195"/>
      <c r="Z30" s="195"/>
      <c r="AA30" s="195"/>
      <c r="AB30" s="195"/>
      <c r="AC30" s="195"/>
      <c r="AD30" s="195"/>
      <c r="AE30" s="195"/>
      <c r="AF30" s="195"/>
      <c r="AG30" s="195"/>
      <c r="AH30" s="195"/>
      <c r="AI30" s="196"/>
      <c r="AJ30" s="196"/>
      <c r="AK30" s="196"/>
      <c r="AL30" s="196"/>
      <c r="AM30" s="196"/>
      <c r="AN30" s="196"/>
      <c r="AO30" s="196"/>
      <c r="AP30" s="196"/>
      <c r="AQ30" s="196"/>
    </row>
    <row r="31" spans="3:43" ht="21" hidden="1" customHeight="1" x14ac:dyDescent="0.3">
      <c r="C31" s="1" t="s">
        <v>65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8"/>
      <c r="AJ31" s="198"/>
      <c r="AK31" s="198"/>
      <c r="AL31" s="198"/>
      <c r="AM31" s="198"/>
      <c r="AN31" s="198"/>
      <c r="AO31" s="198"/>
      <c r="AP31" s="198"/>
      <c r="AQ31" s="198"/>
    </row>
    <row r="32" spans="3:43" ht="18" hidden="1" customHeight="1" thickBot="1" x14ac:dyDescent="0.3">
      <c r="C32" s="118"/>
      <c r="D32" s="118"/>
      <c r="E32" s="118"/>
      <c r="W32" s="2"/>
      <c r="X32" s="2"/>
      <c r="Y32" s="2"/>
      <c r="Z32" s="2"/>
      <c r="AA32" s="2"/>
      <c r="AB32" s="6"/>
      <c r="AC32" s="6"/>
      <c r="AD32" s="6"/>
      <c r="AE32" s="6"/>
      <c r="AF32" s="6"/>
      <c r="AI32" s="6"/>
      <c r="AJ32" s="6"/>
      <c r="AK32" s="6"/>
      <c r="AL32" s="6"/>
      <c r="AM32" s="6"/>
      <c r="AN32" s="6"/>
      <c r="AO32" s="6" t="s">
        <v>1</v>
      </c>
      <c r="AP32" s="6"/>
      <c r="AQ32" s="6"/>
    </row>
    <row r="33" spans="3:48" ht="21" hidden="1" customHeight="1" thickBot="1" x14ac:dyDescent="0.3">
      <c r="C33" s="199" t="s">
        <v>2</v>
      </c>
      <c r="D33" s="200"/>
      <c r="E33" s="201"/>
      <c r="F33" s="10" t="s">
        <v>3</v>
      </c>
      <c r="G33" s="11" t="s">
        <v>4</v>
      </c>
      <c r="H33" s="11" t="s">
        <v>5</v>
      </c>
      <c r="I33" s="11" t="s">
        <v>6</v>
      </c>
      <c r="J33" s="11" t="s">
        <v>7</v>
      </c>
      <c r="K33" s="11" t="s">
        <v>8</v>
      </c>
      <c r="L33" s="11" t="s">
        <v>9</v>
      </c>
      <c r="M33" s="11" t="s">
        <v>10</v>
      </c>
      <c r="N33" s="15" t="s">
        <v>11</v>
      </c>
      <c r="O33" s="11" t="s">
        <v>12</v>
      </c>
      <c r="P33" s="15" t="s">
        <v>13</v>
      </c>
      <c r="Q33" s="15" t="s">
        <v>14</v>
      </c>
      <c r="R33" s="11" t="s">
        <v>15</v>
      </c>
      <c r="S33" s="11" t="s">
        <v>58</v>
      </c>
      <c r="T33" s="11" t="s">
        <v>59</v>
      </c>
      <c r="U33" s="11" t="s">
        <v>18</v>
      </c>
      <c r="V33" s="12" t="s">
        <v>19</v>
      </c>
      <c r="W33" s="12" t="s">
        <v>20</v>
      </c>
      <c r="X33" s="13" t="s">
        <v>21</v>
      </c>
      <c r="Y33" s="13" t="s">
        <v>22</v>
      </c>
      <c r="Z33" s="14" t="s">
        <v>23</v>
      </c>
      <c r="AA33" s="12" t="s">
        <v>24</v>
      </c>
      <c r="AB33" s="11" t="s">
        <v>25</v>
      </c>
      <c r="AC33" s="15" t="s">
        <v>26</v>
      </c>
      <c r="AD33" s="16" t="s">
        <v>27</v>
      </c>
      <c r="AE33" s="15" t="s">
        <v>28</v>
      </c>
      <c r="AF33" s="16" t="s">
        <v>29</v>
      </c>
      <c r="AG33" s="17" t="s">
        <v>30</v>
      </c>
      <c r="AH33" s="17" t="s">
        <v>31</v>
      </c>
      <c r="AI33" s="18" t="s">
        <v>32</v>
      </c>
      <c r="AJ33" s="19" t="s">
        <v>33</v>
      </c>
      <c r="AK33" s="19" t="s">
        <v>34</v>
      </c>
      <c r="AL33" s="19" t="s">
        <v>35</v>
      </c>
      <c r="AM33" s="16" t="s">
        <v>36</v>
      </c>
      <c r="AN33" s="19" t="s">
        <v>37</v>
      </c>
      <c r="AO33" s="16" t="s">
        <v>38</v>
      </c>
      <c r="AP33" s="202" t="s">
        <v>60</v>
      </c>
      <c r="AQ33" s="202" t="s">
        <v>40</v>
      </c>
    </row>
    <row r="34" spans="3:48" ht="21" hidden="1" customHeight="1" x14ac:dyDescent="0.25">
      <c r="C34" s="203" t="s">
        <v>41</v>
      </c>
      <c r="D34" s="123" t="s">
        <v>61</v>
      </c>
      <c r="E34" s="204"/>
      <c r="F34" s="205">
        <v>3.9E-2</v>
      </c>
      <c r="G34" s="206">
        <v>3.1E-2</v>
      </c>
      <c r="H34" s="206">
        <v>4.9000000000000002E-2</v>
      </c>
      <c r="I34" s="206">
        <v>4.4999999999999998E-2</v>
      </c>
      <c r="J34" s="206">
        <v>4.2999999999999997E-2</v>
      </c>
      <c r="K34" s="206">
        <v>2.9000000000000001E-2</v>
      </c>
      <c r="L34" s="206">
        <v>0.03</v>
      </c>
      <c r="M34" s="206">
        <v>0.03</v>
      </c>
      <c r="N34" s="207">
        <v>4.3999999999999997E-2</v>
      </c>
      <c r="O34" s="206">
        <v>3.4000000000000002E-2</v>
      </c>
      <c r="P34" s="207">
        <v>5.2999999999999999E-2</v>
      </c>
      <c r="Q34" s="207">
        <v>3.2000000000000001E-2</v>
      </c>
      <c r="R34" s="206">
        <v>3.7999999999999999E-2</v>
      </c>
      <c r="S34" s="206">
        <v>4.2999999999999997E-2</v>
      </c>
      <c r="T34" s="206">
        <v>5.0999999999999997E-2</v>
      </c>
      <c r="U34" s="206">
        <v>5.6000000000000001E-2</v>
      </c>
      <c r="V34" s="206">
        <v>4.2999999999999997E-2</v>
      </c>
      <c r="W34" s="206">
        <v>4.5999999999999999E-2</v>
      </c>
      <c r="X34" s="207">
        <v>0.05</v>
      </c>
      <c r="Y34" s="207">
        <v>4.2999999999999997E-2</v>
      </c>
      <c r="Z34" s="208">
        <v>4.5999999999999999E-2</v>
      </c>
      <c r="AA34" s="206">
        <v>3.4000000000000002E-2</v>
      </c>
      <c r="AB34" s="206">
        <v>4.1000000000000002E-2</v>
      </c>
      <c r="AC34" s="207">
        <v>5.0999999999999997E-2</v>
      </c>
      <c r="AD34" s="208">
        <v>5.3999999999999999E-2</v>
      </c>
      <c r="AE34" s="207">
        <v>3.7999999999999999E-2</v>
      </c>
      <c r="AF34" s="208">
        <v>0.06</v>
      </c>
      <c r="AG34" s="209">
        <v>6.0999999999999999E-2</v>
      </c>
      <c r="AH34" s="206">
        <v>9.7000000000000003E-2</v>
      </c>
      <c r="AI34" s="210">
        <v>5.1999999999999998E-2</v>
      </c>
      <c r="AJ34" s="211">
        <v>4.2000000000000003E-2</v>
      </c>
      <c r="AK34" s="211">
        <v>3.7999999999999999E-2</v>
      </c>
      <c r="AL34" s="212">
        <v>4.1000000000000002E-2</v>
      </c>
      <c r="AM34" s="213">
        <v>4.4999999999999998E-2</v>
      </c>
      <c r="AN34" s="212">
        <v>4.8000000000000001E-2</v>
      </c>
      <c r="AO34" s="214">
        <v>3.7999999999999999E-2</v>
      </c>
      <c r="AP34" s="215">
        <v>5.6000000000000001E-2</v>
      </c>
      <c r="AQ34" s="797">
        <v>3.5999999999999997E-2</v>
      </c>
    </row>
    <row r="35" spans="3:48" ht="21" hidden="1" customHeight="1" x14ac:dyDescent="0.25">
      <c r="C35" s="203" t="s">
        <v>46</v>
      </c>
      <c r="D35" s="123" t="s">
        <v>47</v>
      </c>
      <c r="E35" s="204"/>
      <c r="F35" s="205">
        <v>4.7E-2</v>
      </c>
      <c r="G35" s="206">
        <v>3.5000000000000003E-2</v>
      </c>
      <c r="H35" s="206">
        <v>5.1999999999999998E-2</v>
      </c>
      <c r="I35" s="206">
        <v>4.2999999999999997E-2</v>
      </c>
      <c r="J35" s="206">
        <v>4.2000000000000003E-2</v>
      </c>
      <c r="K35" s="206">
        <v>0.03</v>
      </c>
      <c r="L35" s="206">
        <v>3.1E-2</v>
      </c>
      <c r="M35" s="206">
        <v>3.5000000000000003E-2</v>
      </c>
      <c r="N35" s="207">
        <v>4.2000000000000003E-2</v>
      </c>
      <c r="O35" s="206">
        <v>3.4000000000000002E-2</v>
      </c>
      <c r="P35" s="207">
        <v>4.8000000000000001E-2</v>
      </c>
      <c r="Q35" s="207">
        <v>3.5000000000000003E-2</v>
      </c>
      <c r="R35" s="206">
        <v>4.2000000000000003E-2</v>
      </c>
      <c r="S35" s="206">
        <v>4.1000000000000002E-2</v>
      </c>
      <c r="T35" s="206">
        <v>5.0999999999999997E-2</v>
      </c>
      <c r="U35" s="206">
        <v>5.7000000000000002E-2</v>
      </c>
      <c r="V35" s="206">
        <v>4.5999999999999999E-2</v>
      </c>
      <c r="W35" s="206">
        <v>4.2999999999999997E-2</v>
      </c>
      <c r="X35" s="207">
        <v>4.8000000000000001E-2</v>
      </c>
      <c r="Y35" s="207">
        <v>4.5999999999999999E-2</v>
      </c>
      <c r="Z35" s="208">
        <v>4.5999999999999999E-2</v>
      </c>
      <c r="AA35" s="206">
        <v>0.04</v>
      </c>
      <c r="AB35" s="206">
        <v>0.04</v>
      </c>
      <c r="AC35" s="207">
        <v>5.3999999999999999E-2</v>
      </c>
      <c r="AD35" s="208">
        <v>5.1999999999999998E-2</v>
      </c>
      <c r="AE35" s="216">
        <v>0.04</v>
      </c>
      <c r="AF35" s="217">
        <v>7.2999999999999995E-2</v>
      </c>
      <c r="AG35" s="218">
        <v>7.1999999999999995E-2</v>
      </c>
      <c r="AH35" s="219">
        <v>0.13</v>
      </c>
      <c r="AI35" s="210">
        <v>5.6000000000000001E-2</v>
      </c>
      <c r="AJ35" s="212">
        <v>0.04</v>
      </c>
      <c r="AK35" s="212">
        <v>3.3000000000000002E-2</v>
      </c>
      <c r="AL35" s="212">
        <v>3.9E-2</v>
      </c>
      <c r="AM35" s="212">
        <v>3.9E-2</v>
      </c>
      <c r="AN35" s="211">
        <v>4.9000000000000002E-2</v>
      </c>
      <c r="AO35" s="208">
        <v>0.04</v>
      </c>
      <c r="AP35" s="215">
        <v>5.6000000000000001E-2</v>
      </c>
      <c r="AQ35" s="797">
        <v>3.5999999999999997E-2</v>
      </c>
    </row>
    <row r="36" spans="3:48" ht="21" hidden="1" customHeight="1" x14ac:dyDescent="0.25">
      <c r="C36" s="203" t="s">
        <v>48</v>
      </c>
      <c r="D36" s="123" t="s">
        <v>49</v>
      </c>
      <c r="E36" s="204"/>
      <c r="F36" s="205">
        <v>4.4999999999999998E-2</v>
      </c>
      <c r="G36" s="206">
        <v>3.3000000000000002E-2</v>
      </c>
      <c r="H36" s="206">
        <v>4.8000000000000001E-2</v>
      </c>
      <c r="I36" s="206">
        <v>4.3999999999999997E-2</v>
      </c>
      <c r="J36" s="206">
        <v>4.1000000000000002E-2</v>
      </c>
      <c r="K36" s="206">
        <v>2.9000000000000001E-2</v>
      </c>
      <c r="L36" s="206">
        <v>3.2000000000000001E-2</v>
      </c>
      <c r="M36" s="206">
        <v>3.3000000000000002E-2</v>
      </c>
      <c r="N36" s="207">
        <v>4.3999999999999997E-2</v>
      </c>
      <c r="O36" s="206">
        <v>3.3000000000000002E-2</v>
      </c>
      <c r="P36" s="207">
        <v>4.5999999999999999E-2</v>
      </c>
      <c r="Q36" s="207">
        <v>3.2000000000000001E-2</v>
      </c>
      <c r="R36" s="206">
        <v>3.5999999999999997E-2</v>
      </c>
      <c r="S36" s="206">
        <v>4.4999999999999998E-2</v>
      </c>
      <c r="T36" s="206">
        <v>0.05</v>
      </c>
      <c r="U36" s="206">
        <v>5.8000000000000003E-2</v>
      </c>
      <c r="V36" s="206">
        <v>4.2000000000000003E-2</v>
      </c>
      <c r="W36" s="206">
        <v>4.1000000000000002E-2</v>
      </c>
      <c r="X36" s="207">
        <v>4.2000000000000003E-2</v>
      </c>
      <c r="Y36" s="207">
        <v>4.2000000000000003E-2</v>
      </c>
      <c r="Z36" s="208">
        <v>4.3999999999999997E-2</v>
      </c>
      <c r="AA36" s="206">
        <v>3.5999999999999997E-2</v>
      </c>
      <c r="AB36" s="206">
        <v>3.6999999999999998E-2</v>
      </c>
      <c r="AC36" s="207">
        <v>5.0999999999999997E-2</v>
      </c>
      <c r="AD36" s="208">
        <v>5.1999999999999998E-2</v>
      </c>
      <c r="AE36" s="207">
        <v>3.6999999999999998E-2</v>
      </c>
      <c r="AF36" s="208">
        <v>6.2E-2</v>
      </c>
      <c r="AG36" s="209">
        <v>6.2E-2</v>
      </c>
      <c r="AH36" s="206">
        <v>9.9000000000000005E-2</v>
      </c>
      <c r="AI36" s="210">
        <v>0.05</v>
      </c>
      <c r="AJ36" s="212">
        <v>3.5000000000000003E-2</v>
      </c>
      <c r="AK36" s="212">
        <v>3.5999999999999997E-2</v>
      </c>
      <c r="AL36" s="212">
        <v>0.04</v>
      </c>
      <c r="AM36" s="212">
        <v>4.2999999999999997E-2</v>
      </c>
      <c r="AN36" s="212">
        <v>4.7E-2</v>
      </c>
      <c r="AO36" s="208">
        <v>0.04</v>
      </c>
      <c r="AP36" s="215">
        <v>5.7000000000000002E-2</v>
      </c>
      <c r="AQ36" s="797">
        <v>3.9E-2</v>
      </c>
    </row>
    <row r="37" spans="3:48" ht="21" hidden="1" customHeight="1" x14ac:dyDescent="0.25">
      <c r="C37" s="203" t="s">
        <v>50</v>
      </c>
      <c r="D37" s="123" t="s">
        <v>51</v>
      </c>
      <c r="E37" s="204"/>
      <c r="F37" s="205">
        <v>5.0999999999999997E-2</v>
      </c>
      <c r="G37" s="206">
        <v>3.1E-2</v>
      </c>
      <c r="H37" s="206">
        <v>5.5E-2</v>
      </c>
      <c r="I37" s="206">
        <v>3.5000000000000003E-2</v>
      </c>
      <c r="J37" s="206">
        <v>4.2999999999999997E-2</v>
      </c>
      <c r="K37" s="206">
        <v>0.03</v>
      </c>
      <c r="L37" s="206">
        <v>2.9000000000000001E-2</v>
      </c>
      <c r="M37" s="206">
        <v>3.2000000000000001E-2</v>
      </c>
      <c r="N37" s="207">
        <v>4.4999999999999998E-2</v>
      </c>
      <c r="O37" s="206">
        <v>3.4000000000000002E-2</v>
      </c>
      <c r="P37" s="207">
        <v>4.5999999999999999E-2</v>
      </c>
      <c r="Q37" s="207">
        <v>3.4000000000000002E-2</v>
      </c>
      <c r="R37" s="206">
        <v>3.5000000000000003E-2</v>
      </c>
      <c r="S37" s="206">
        <v>4.3999999999999997E-2</v>
      </c>
      <c r="T37" s="206">
        <v>5.1999999999999998E-2</v>
      </c>
      <c r="U37" s="206">
        <v>5.7000000000000002E-2</v>
      </c>
      <c r="V37" s="206">
        <v>4.4999999999999998E-2</v>
      </c>
      <c r="W37" s="206">
        <v>4.2999999999999997E-2</v>
      </c>
      <c r="X37" s="207">
        <v>4.2000000000000003E-2</v>
      </c>
      <c r="Y37" s="207">
        <v>4.3999999999999997E-2</v>
      </c>
      <c r="Z37" s="208">
        <v>4.2999999999999997E-2</v>
      </c>
      <c r="AA37" s="206">
        <v>3.7999999999999999E-2</v>
      </c>
      <c r="AB37" s="206">
        <v>3.5999999999999997E-2</v>
      </c>
      <c r="AC37" s="207">
        <v>5.3999999999999999E-2</v>
      </c>
      <c r="AD37" s="208">
        <v>5.2999999999999999E-2</v>
      </c>
      <c r="AE37" s="207">
        <v>3.6999999999999998E-2</v>
      </c>
      <c r="AF37" s="208">
        <v>6.3E-2</v>
      </c>
      <c r="AG37" s="209">
        <v>7.0000000000000007E-2</v>
      </c>
      <c r="AH37" s="219">
        <v>0.13</v>
      </c>
      <c r="AI37" s="210">
        <v>5.8999999999999997E-2</v>
      </c>
      <c r="AJ37" s="211">
        <v>4.2000000000000003E-2</v>
      </c>
      <c r="AK37" s="212">
        <v>3.1E-2</v>
      </c>
      <c r="AL37" s="212">
        <v>0.04</v>
      </c>
      <c r="AM37" s="212">
        <v>0.04</v>
      </c>
      <c r="AN37" s="211">
        <v>4.9000000000000002E-2</v>
      </c>
      <c r="AO37" s="214">
        <v>4.2000000000000003E-2</v>
      </c>
      <c r="AP37" s="215">
        <v>5.1999999999999998E-2</v>
      </c>
      <c r="AQ37" s="797">
        <v>3.5999999999999997E-2</v>
      </c>
    </row>
    <row r="38" spans="3:48" ht="21" hidden="1" customHeight="1" thickBot="1" x14ac:dyDescent="0.3">
      <c r="C38" s="220" t="s">
        <v>52</v>
      </c>
      <c r="D38" s="164" t="s">
        <v>66</v>
      </c>
      <c r="E38" s="221"/>
      <c r="F38" s="222">
        <v>5.7000000000000002E-2</v>
      </c>
      <c r="G38" s="223">
        <v>4.5999999999999999E-2</v>
      </c>
      <c r="H38" s="223">
        <v>6.5000000000000002E-2</v>
      </c>
      <c r="I38" s="223">
        <v>6.4000000000000001E-2</v>
      </c>
      <c r="J38" s="223">
        <v>5.7000000000000002E-2</v>
      </c>
      <c r="K38" s="223">
        <v>4.5999999999999999E-2</v>
      </c>
      <c r="L38" s="223">
        <v>5.6000000000000001E-2</v>
      </c>
      <c r="M38" s="223">
        <v>4.4999999999999998E-2</v>
      </c>
      <c r="N38" s="224">
        <v>5.5E-2</v>
      </c>
      <c r="O38" s="223">
        <v>4.4999999999999998E-2</v>
      </c>
      <c r="P38" s="224">
        <v>6.5000000000000002E-2</v>
      </c>
      <c r="Q38" s="224">
        <v>4.8000000000000001E-2</v>
      </c>
      <c r="R38" s="223">
        <v>5.2999999999999999E-2</v>
      </c>
      <c r="S38" s="223">
        <v>6.9000000000000006E-2</v>
      </c>
      <c r="T38" s="223">
        <v>6.5000000000000002E-2</v>
      </c>
      <c r="U38" s="223">
        <v>6.0999999999999999E-2</v>
      </c>
      <c r="V38" s="223">
        <v>6.0999999999999999E-2</v>
      </c>
      <c r="W38" s="223">
        <v>6.3E-2</v>
      </c>
      <c r="X38" s="224">
        <v>5.2999999999999999E-2</v>
      </c>
      <c r="Y38" s="224">
        <v>4.7E-2</v>
      </c>
      <c r="Z38" s="225">
        <v>5.3999999999999999E-2</v>
      </c>
      <c r="AA38" s="223">
        <v>4.5999999999999999E-2</v>
      </c>
      <c r="AB38" s="223">
        <v>4.4999999999999998E-2</v>
      </c>
      <c r="AC38" s="224">
        <v>5.6000000000000001E-2</v>
      </c>
      <c r="AD38" s="225">
        <v>5.6000000000000001E-2</v>
      </c>
      <c r="AE38" s="226">
        <v>3.5999999999999997E-2</v>
      </c>
      <c r="AF38" s="227">
        <v>0.06</v>
      </c>
      <c r="AG38" s="228">
        <v>0.06</v>
      </c>
      <c r="AH38" s="229">
        <v>7.8E-2</v>
      </c>
      <c r="AI38" s="230">
        <v>6.3E-2</v>
      </c>
      <c r="AJ38" s="231">
        <v>4.2000000000000003E-2</v>
      </c>
      <c r="AK38" s="232">
        <v>3.5000000000000003E-2</v>
      </c>
      <c r="AL38" s="231">
        <v>4.2000000000000003E-2</v>
      </c>
      <c r="AM38" s="231">
        <v>5.6000000000000001E-2</v>
      </c>
      <c r="AN38" s="232">
        <v>4.5999999999999999E-2</v>
      </c>
      <c r="AO38" s="225">
        <v>4.3999999999999997E-2</v>
      </c>
      <c r="AP38" s="233">
        <v>5.8999999999999997E-2</v>
      </c>
      <c r="AQ38" s="798">
        <v>4.3999999999999997E-2</v>
      </c>
    </row>
    <row r="39" spans="3:48" ht="21" hidden="1" customHeight="1" thickTop="1" thickBot="1" x14ac:dyDescent="0.3">
      <c r="C39" s="180" t="s">
        <v>63</v>
      </c>
      <c r="D39" s="181"/>
      <c r="E39" s="182"/>
      <c r="F39" s="234">
        <f t="shared" ref="F39:AC39" si="10">MAX(F34:F38)</f>
        <v>5.7000000000000002E-2</v>
      </c>
      <c r="G39" s="235">
        <f t="shared" si="10"/>
        <v>4.5999999999999999E-2</v>
      </c>
      <c r="H39" s="235">
        <f t="shared" si="10"/>
        <v>6.5000000000000002E-2</v>
      </c>
      <c r="I39" s="235">
        <f t="shared" si="10"/>
        <v>6.4000000000000001E-2</v>
      </c>
      <c r="J39" s="235">
        <f t="shared" si="10"/>
        <v>5.7000000000000002E-2</v>
      </c>
      <c r="K39" s="235">
        <f t="shared" si="10"/>
        <v>4.5999999999999999E-2</v>
      </c>
      <c r="L39" s="235">
        <f t="shared" si="10"/>
        <v>5.6000000000000001E-2</v>
      </c>
      <c r="M39" s="235">
        <f t="shared" si="10"/>
        <v>4.4999999999999998E-2</v>
      </c>
      <c r="N39" s="235">
        <f t="shared" si="10"/>
        <v>5.5E-2</v>
      </c>
      <c r="O39" s="235">
        <f t="shared" si="10"/>
        <v>4.4999999999999998E-2</v>
      </c>
      <c r="P39" s="235">
        <f t="shared" si="10"/>
        <v>6.5000000000000002E-2</v>
      </c>
      <c r="Q39" s="235">
        <f t="shared" si="10"/>
        <v>4.8000000000000001E-2</v>
      </c>
      <c r="R39" s="235">
        <f t="shared" si="10"/>
        <v>5.2999999999999999E-2</v>
      </c>
      <c r="S39" s="235">
        <f t="shared" si="10"/>
        <v>6.9000000000000006E-2</v>
      </c>
      <c r="T39" s="235">
        <f t="shared" si="10"/>
        <v>6.5000000000000002E-2</v>
      </c>
      <c r="U39" s="235">
        <f t="shared" si="10"/>
        <v>6.0999999999999999E-2</v>
      </c>
      <c r="V39" s="235">
        <f t="shared" si="10"/>
        <v>6.0999999999999999E-2</v>
      </c>
      <c r="W39" s="235">
        <f t="shared" si="10"/>
        <v>6.3E-2</v>
      </c>
      <c r="X39" s="236">
        <f t="shared" si="10"/>
        <v>5.2999999999999999E-2</v>
      </c>
      <c r="Y39" s="236">
        <f t="shared" si="10"/>
        <v>4.7E-2</v>
      </c>
      <c r="Z39" s="237">
        <f t="shared" si="10"/>
        <v>5.3999999999999999E-2</v>
      </c>
      <c r="AA39" s="235">
        <f t="shared" si="10"/>
        <v>4.5999999999999999E-2</v>
      </c>
      <c r="AB39" s="235">
        <f t="shared" si="10"/>
        <v>4.4999999999999998E-2</v>
      </c>
      <c r="AC39" s="236">
        <f t="shared" si="10"/>
        <v>5.6000000000000001E-2</v>
      </c>
      <c r="AD39" s="237">
        <v>5.6000000000000001E-2</v>
      </c>
      <c r="AE39" s="236">
        <v>0.04</v>
      </c>
      <c r="AF39" s="237">
        <f t="shared" ref="AF39:AQ39" si="11">MAX(AF34:AF38)</f>
        <v>7.2999999999999995E-2</v>
      </c>
      <c r="AG39" s="238">
        <f t="shared" si="11"/>
        <v>7.1999999999999995E-2</v>
      </c>
      <c r="AH39" s="235">
        <f t="shared" si="11"/>
        <v>0.13</v>
      </c>
      <c r="AI39" s="239">
        <f t="shared" si="11"/>
        <v>6.3E-2</v>
      </c>
      <c r="AJ39" s="240">
        <f t="shared" si="11"/>
        <v>4.2000000000000003E-2</v>
      </c>
      <c r="AK39" s="240">
        <f t="shared" si="11"/>
        <v>3.7999999999999999E-2</v>
      </c>
      <c r="AL39" s="240">
        <f t="shared" si="11"/>
        <v>4.2000000000000003E-2</v>
      </c>
      <c r="AM39" s="240">
        <f t="shared" si="11"/>
        <v>5.6000000000000001E-2</v>
      </c>
      <c r="AN39" s="240">
        <f t="shared" si="11"/>
        <v>4.9000000000000002E-2</v>
      </c>
      <c r="AO39" s="237">
        <f t="shared" si="11"/>
        <v>4.3999999999999997E-2</v>
      </c>
      <c r="AP39" s="241">
        <f t="shared" si="11"/>
        <v>5.8999999999999997E-2</v>
      </c>
      <c r="AQ39" s="241">
        <f t="shared" si="11"/>
        <v>4.3999999999999997E-2</v>
      </c>
    </row>
    <row r="40" spans="3:48" ht="21" hidden="1" customHeight="1" thickBot="1" x14ac:dyDescent="0.3">
      <c r="C40" s="191" t="s">
        <v>64</v>
      </c>
      <c r="D40" s="192"/>
      <c r="E40" s="242"/>
      <c r="F40" s="243">
        <f t="shared" ref="F40:X40" si="12">ROUND(AVERAGE(F34:F38),3)</f>
        <v>4.8000000000000001E-2</v>
      </c>
      <c r="G40" s="235">
        <f t="shared" si="12"/>
        <v>3.5000000000000003E-2</v>
      </c>
      <c r="H40" s="235">
        <f t="shared" si="12"/>
        <v>5.3999999999999999E-2</v>
      </c>
      <c r="I40" s="235">
        <f t="shared" si="12"/>
        <v>4.5999999999999999E-2</v>
      </c>
      <c r="J40" s="235">
        <f t="shared" si="12"/>
        <v>4.4999999999999998E-2</v>
      </c>
      <c r="K40" s="235">
        <f t="shared" si="12"/>
        <v>3.3000000000000002E-2</v>
      </c>
      <c r="L40" s="235">
        <f t="shared" si="12"/>
        <v>3.5999999999999997E-2</v>
      </c>
      <c r="M40" s="235">
        <f t="shared" si="12"/>
        <v>3.5000000000000003E-2</v>
      </c>
      <c r="N40" s="235">
        <f t="shared" si="12"/>
        <v>4.5999999999999999E-2</v>
      </c>
      <c r="O40" s="235">
        <f t="shared" si="12"/>
        <v>3.5999999999999997E-2</v>
      </c>
      <c r="P40" s="235">
        <f t="shared" si="12"/>
        <v>5.1999999999999998E-2</v>
      </c>
      <c r="Q40" s="235">
        <f t="shared" si="12"/>
        <v>3.5999999999999997E-2</v>
      </c>
      <c r="R40" s="235">
        <f t="shared" si="12"/>
        <v>4.1000000000000002E-2</v>
      </c>
      <c r="S40" s="244">
        <f t="shared" si="12"/>
        <v>4.8000000000000001E-2</v>
      </c>
      <c r="T40" s="244">
        <f t="shared" si="12"/>
        <v>5.3999999999999999E-2</v>
      </c>
      <c r="U40" s="244">
        <f t="shared" si="12"/>
        <v>5.8000000000000003E-2</v>
      </c>
      <c r="V40" s="244">
        <f t="shared" si="12"/>
        <v>4.7E-2</v>
      </c>
      <c r="W40" s="244">
        <f t="shared" si="12"/>
        <v>4.7E-2</v>
      </c>
      <c r="X40" s="245">
        <f t="shared" si="12"/>
        <v>4.7E-2</v>
      </c>
      <c r="Y40" s="245">
        <f>ROUND(AVERAGE(Y34:Y38),3)</f>
        <v>4.3999999999999997E-2</v>
      </c>
      <c r="Z40" s="246">
        <f>ROUND(AVERAGE(Z34:Z38),3)</f>
        <v>4.7E-2</v>
      </c>
      <c r="AA40" s="244">
        <f>ROUND(AVERAGE(AA34:AA38),3)</f>
        <v>3.9E-2</v>
      </c>
      <c r="AB40" s="244">
        <f>ROUND(AVERAGE(AB34:AB38),3)</f>
        <v>0.04</v>
      </c>
      <c r="AC40" s="245">
        <f>ROUND(AVERAGE(AC34:AC38),3)</f>
        <v>5.2999999999999999E-2</v>
      </c>
      <c r="AD40" s="246">
        <v>5.2999999999999999E-2</v>
      </c>
      <c r="AE40" s="245">
        <v>3.7999999999999999E-2</v>
      </c>
      <c r="AF40" s="246">
        <f t="shared" ref="AF40:AK40" si="13">ROUND(AVERAGE(AF34:AF38),3)</f>
        <v>6.4000000000000001E-2</v>
      </c>
      <c r="AG40" s="247">
        <f t="shared" si="13"/>
        <v>6.5000000000000002E-2</v>
      </c>
      <c r="AH40" s="244">
        <f t="shared" si="13"/>
        <v>0.107</v>
      </c>
      <c r="AI40" s="248">
        <f t="shared" si="13"/>
        <v>5.6000000000000001E-2</v>
      </c>
      <c r="AJ40" s="249">
        <f t="shared" si="13"/>
        <v>0.04</v>
      </c>
      <c r="AK40" s="249">
        <f t="shared" si="13"/>
        <v>3.5000000000000003E-2</v>
      </c>
      <c r="AL40" s="249">
        <f>ROUND(AVERAGE(AL34:AL38),3)</f>
        <v>0.04</v>
      </c>
      <c r="AM40" s="249">
        <f>ROUND(AVERAGE(AM34:AM38),3)</f>
        <v>4.4999999999999998E-2</v>
      </c>
      <c r="AN40" s="249">
        <f>ROUND(AVERAGE(AN34:AN38),3)</f>
        <v>4.8000000000000001E-2</v>
      </c>
      <c r="AO40" s="246">
        <f>ROUND(AVERAGE(AO34:AO38),3)</f>
        <v>4.1000000000000002E-2</v>
      </c>
      <c r="AP40" s="250">
        <f t="shared" ref="AP40:AQ40" si="14">ROUND(AVERAGE(AP34:AP38),3)</f>
        <v>5.6000000000000001E-2</v>
      </c>
      <c r="AQ40" s="250">
        <f t="shared" si="14"/>
        <v>3.7999999999999999E-2</v>
      </c>
    </row>
    <row r="41" spans="3:48" ht="18" hidden="1" customHeight="1" x14ac:dyDescent="0.25">
      <c r="C41" s="251"/>
      <c r="D41" s="113"/>
      <c r="E41" s="251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115"/>
      <c r="V41" s="252"/>
      <c r="W41" s="252"/>
      <c r="X41" s="252"/>
      <c r="Y41" s="252"/>
      <c r="Z41" s="252"/>
      <c r="AA41" s="252"/>
      <c r="AB41" s="116"/>
      <c r="AC41" s="116"/>
      <c r="AD41" s="116"/>
      <c r="AE41" s="116"/>
      <c r="AF41" s="116"/>
      <c r="AI41" s="116"/>
      <c r="AJ41" s="116"/>
      <c r="AK41" s="116"/>
      <c r="AL41" s="116"/>
      <c r="AM41" s="116"/>
      <c r="AN41" s="116"/>
      <c r="AO41" s="116" t="s">
        <v>56</v>
      </c>
      <c r="AP41" s="116"/>
      <c r="AQ41" s="116"/>
      <c r="AR41" s="252"/>
      <c r="AS41" s="252"/>
      <c r="AT41" s="252"/>
      <c r="AU41" s="252"/>
      <c r="AV41" s="252"/>
    </row>
    <row r="42" spans="3:48" ht="18" hidden="1" customHeight="1" x14ac:dyDescent="0.25">
      <c r="AB42" s="253"/>
      <c r="AC42" s="254"/>
      <c r="AD42" s="255"/>
      <c r="AE42" s="805" t="s">
        <v>67</v>
      </c>
      <c r="AF42" s="806"/>
      <c r="AG42" s="807" t="s">
        <v>68</v>
      </c>
      <c r="AH42" s="808"/>
      <c r="AI42" s="809" t="s">
        <v>69</v>
      </c>
      <c r="AJ42" s="808"/>
    </row>
    <row r="43" spans="3:48" ht="18" hidden="1" customHeight="1" x14ac:dyDescent="0.25">
      <c r="AB43" s="810" t="s">
        <v>70</v>
      </c>
      <c r="AC43" s="811"/>
      <c r="AD43" s="812"/>
      <c r="AE43" s="813" t="s">
        <v>71</v>
      </c>
      <c r="AF43" s="814"/>
      <c r="AG43" s="813" t="s">
        <v>72</v>
      </c>
      <c r="AH43" s="815"/>
      <c r="AI43" s="814" t="s">
        <v>73</v>
      </c>
      <c r="AJ43" s="815"/>
    </row>
    <row r="44" spans="3:48" ht="18" hidden="1" customHeight="1" x14ac:dyDescent="0.25">
      <c r="AB44" s="799" t="s">
        <v>74</v>
      </c>
      <c r="AC44" s="800"/>
      <c r="AD44" s="801"/>
      <c r="AE44" s="802" t="s">
        <v>75</v>
      </c>
      <c r="AF44" s="803"/>
      <c r="AG44" s="802" t="s">
        <v>76</v>
      </c>
      <c r="AH44" s="804"/>
      <c r="AI44" s="803" t="s">
        <v>77</v>
      </c>
      <c r="AJ44" s="804"/>
    </row>
    <row r="45" spans="3:48" ht="18" hidden="1" customHeight="1" x14ac:dyDescent="0.25"/>
    <row r="46" spans="3:48" ht="21" hidden="1" customHeight="1" x14ac:dyDescent="0.3">
      <c r="C46" s="1" t="s">
        <v>78</v>
      </c>
      <c r="T46" s="2"/>
    </row>
    <row r="47" spans="3:48" ht="18" hidden="1" customHeight="1" thickBot="1" x14ac:dyDescent="0.3">
      <c r="C47" s="118"/>
      <c r="D47" s="118"/>
      <c r="E47" s="118"/>
      <c r="W47" s="2"/>
      <c r="X47" s="2"/>
      <c r="Y47" s="2"/>
      <c r="Z47" s="2"/>
      <c r="AA47" s="2"/>
      <c r="AB47" s="6"/>
      <c r="AC47" s="6"/>
      <c r="AD47" s="6"/>
      <c r="AE47" s="6"/>
      <c r="AF47" s="6"/>
      <c r="AG47" s="6"/>
      <c r="AH47" s="6"/>
      <c r="AI47" s="256"/>
      <c r="AJ47" s="256"/>
      <c r="AK47" s="256"/>
      <c r="AL47" s="256"/>
      <c r="AM47" s="256"/>
      <c r="AN47" s="256"/>
      <c r="AO47" s="256"/>
      <c r="AP47" s="256" t="s">
        <v>79</v>
      </c>
      <c r="AQ47" s="256"/>
    </row>
    <row r="48" spans="3:48" ht="21" hidden="1" customHeight="1" thickBot="1" x14ac:dyDescent="0.3">
      <c r="C48" s="119" t="s">
        <v>2</v>
      </c>
      <c r="D48" s="120"/>
      <c r="E48" s="121"/>
      <c r="F48" s="10" t="s">
        <v>3</v>
      </c>
      <c r="G48" s="11" t="s">
        <v>4</v>
      </c>
      <c r="H48" s="11" t="s">
        <v>5</v>
      </c>
      <c r="I48" s="11" t="s">
        <v>6</v>
      </c>
      <c r="J48" s="11" t="s">
        <v>7</v>
      </c>
      <c r="K48" s="11" t="s">
        <v>8</v>
      </c>
      <c r="L48" s="11" t="s">
        <v>9</v>
      </c>
      <c r="M48" s="11" t="s">
        <v>10</v>
      </c>
      <c r="N48" s="15" t="s">
        <v>11</v>
      </c>
      <c r="O48" s="11" t="s">
        <v>12</v>
      </c>
      <c r="P48" s="15" t="s">
        <v>13</v>
      </c>
      <c r="Q48" s="15" t="s">
        <v>14</v>
      </c>
      <c r="R48" s="11" t="s">
        <v>15</v>
      </c>
      <c r="S48" s="11" t="s">
        <v>58</v>
      </c>
      <c r="T48" s="11" t="s">
        <v>59</v>
      </c>
      <c r="U48" s="11" t="s">
        <v>18</v>
      </c>
      <c r="V48" s="12" t="s">
        <v>19</v>
      </c>
      <c r="W48" s="12" t="s">
        <v>20</v>
      </c>
      <c r="X48" s="13" t="s">
        <v>21</v>
      </c>
      <c r="Y48" s="13" t="s">
        <v>22</v>
      </c>
      <c r="Z48" s="14" t="s">
        <v>23</v>
      </c>
      <c r="AA48" s="12" t="s">
        <v>24</v>
      </c>
      <c r="AB48" s="11" t="s">
        <v>25</v>
      </c>
      <c r="AC48" s="15" t="s">
        <v>26</v>
      </c>
      <c r="AD48" s="15" t="s">
        <v>27</v>
      </c>
      <c r="AE48" s="15" t="s">
        <v>28</v>
      </c>
      <c r="AF48" s="16" t="s">
        <v>29</v>
      </c>
      <c r="AG48" s="17" t="s">
        <v>30</v>
      </c>
      <c r="AH48" s="17" t="s">
        <v>31</v>
      </c>
      <c r="AI48" s="18" t="s">
        <v>32</v>
      </c>
      <c r="AJ48" s="19" t="s">
        <v>33</v>
      </c>
      <c r="AK48" s="19" t="s">
        <v>34</v>
      </c>
      <c r="AL48" s="19" t="s">
        <v>35</v>
      </c>
      <c r="AM48" s="19" t="s">
        <v>36</v>
      </c>
      <c r="AN48" s="16" t="s">
        <v>37</v>
      </c>
      <c r="AO48" s="15" t="s">
        <v>38</v>
      </c>
      <c r="AP48" s="257" t="s">
        <v>60</v>
      </c>
      <c r="AQ48" s="257" t="s">
        <v>40</v>
      </c>
    </row>
    <row r="49" spans="3:44" ht="21" hidden="1" customHeight="1" x14ac:dyDescent="0.25">
      <c r="C49" s="122" t="s">
        <v>41</v>
      </c>
      <c r="D49" s="123" t="s">
        <v>61</v>
      </c>
      <c r="E49" s="124"/>
      <c r="F49" s="125"/>
      <c r="G49" s="126"/>
      <c r="H49" s="126"/>
      <c r="I49" s="126"/>
      <c r="J49" s="126"/>
      <c r="K49" s="126"/>
      <c r="L49" s="126"/>
      <c r="M49" s="126"/>
      <c r="N49" s="127"/>
      <c r="O49" s="128"/>
      <c r="P49" s="127"/>
      <c r="Q49" s="127"/>
      <c r="R49" s="126"/>
      <c r="S49" s="126"/>
      <c r="T49" s="126"/>
      <c r="U49" s="126"/>
      <c r="V49" s="126"/>
      <c r="W49" s="126"/>
      <c r="X49" s="127"/>
      <c r="Y49" s="127"/>
      <c r="Z49" s="129"/>
      <c r="AA49" s="126"/>
      <c r="AB49" s="258">
        <v>1.2</v>
      </c>
      <c r="AC49" s="259">
        <v>1.4</v>
      </c>
      <c r="AD49" s="259">
        <v>1.3</v>
      </c>
      <c r="AE49" s="259">
        <v>1.3</v>
      </c>
      <c r="AF49" s="260">
        <v>1.4</v>
      </c>
      <c r="AG49" s="261">
        <v>1</v>
      </c>
      <c r="AH49" s="261">
        <v>1.3</v>
      </c>
      <c r="AI49" s="262">
        <v>1.4</v>
      </c>
      <c r="AJ49" s="263">
        <v>1.4</v>
      </c>
      <c r="AK49" s="263">
        <v>1.6</v>
      </c>
      <c r="AL49" s="263">
        <v>1.5</v>
      </c>
      <c r="AM49" s="264">
        <v>1.4</v>
      </c>
      <c r="AN49" s="260">
        <v>1.3</v>
      </c>
      <c r="AO49" s="259">
        <v>1.4</v>
      </c>
      <c r="AP49" s="265">
        <v>1.3</v>
      </c>
      <c r="AQ49" s="265">
        <v>1.5</v>
      </c>
    </row>
    <row r="50" spans="3:44" ht="21" hidden="1" customHeight="1" x14ac:dyDescent="0.25">
      <c r="C50" s="122" t="s">
        <v>46</v>
      </c>
      <c r="D50" s="123" t="s">
        <v>47</v>
      </c>
      <c r="E50" s="124"/>
      <c r="F50" s="125"/>
      <c r="G50" s="126"/>
      <c r="H50" s="126"/>
      <c r="I50" s="126"/>
      <c r="J50" s="126"/>
      <c r="K50" s="126"/>
      <c r="L50" s="126"/>
      <c r="M50" s="126"/>
      <c r="N50" s="127"/>
      <c r="O50" s="126"/>
      <c r="P50" s="127"/>
      <c r="Q50" s="127"/>
      <c r="R50" s="126"/>
      <c r="S50" s="126"/>
      <c r="T50" s="126"/>
      <c r="U50" s="126"/>
      <c r="V50" s="126"/>
      <c r="W50" s="126"/>
      <c r="X50" s="127"/>
      <c r="Y50" s="139"/>
      <c r="Z50" s="129"/>
      <c r="AA50" s="130"/>
      <c r="AB50" s="258">
        <v>1.3</v>
      </c>
      <c r="AC50" s="266">
        <v>1.4</v>
      </c>
      <c r="AD50" s="266">
        <v>1.3</v>
      </c>
      <c r="AE50" s="266">
        <v>1.4</v>
      </c>
      <c r="AF50" s="267">
        <v>1.3</v>
      </c>
      <c r="AG50" s="268">
        <v>1.2</v>
      </c>
      <c r="AH50" s="268">
        <v>1.2</v>
      </c>
      <c r="AI50" s="269">
        <v>1.4</v>
      </c>
      <c r="AJ50" s="270">
        <v>1.4</v>
      </c>
      <c r="AK50" s="270">
        <v>1.6</v>
      </c>
      <c r="AL50" s="270">
        <v>1.4</v>
      </c>
      <c r="AM50" s="270">
        <v>1.3</v>
      </c>
      <c r="AN50" s="267">
        <v>1.2</v>
      </c>
      <c r="AO50" s="266">
        <v>1.4</v>
      </c>
      <c r="AP50" s="271">
        <v>1.2</v>
      </c>
      <c r="AQ50" s="271">
        <v>1.3</v>
      </c>
    </row>
    <row r="51" spans="3:44" ht="21" hidden="1" customHeight="1" x14ac:dyDescent="0.25">
      <c r="C51" s="122" t="s">
        <v>48</v>
      </c>
      <c r="D51" s="123" t="s">
        <v>49</v>
      </c>
      <c r="E51" s="124"/>
      <c r="F51" s="125"/>
      <c r="G51" s="126"/>
      <c r="H51" s="126"/>
      <c r="I51" s="126"/>
      <c r="J51" s="149"/>
      <c r="K51" s="126"/>
      <c r="L51" s="126"/>
      <c r="M51" s="126"/>
      <c r="N51" s="127"/>
      <c r="O51" s="128"/>
      <c r="P51" s="127"/>
      <c r="Q51" s="127"/>
      <c r="R51" s="126"/>
      <c r="S51" s="126"/>
      <c r="T51" s="126"/>
      <c r="U51" s="126"/>
      <c r="V51" s="126"/>
      <c r="W51" s="126"/>
      <c r="X51" s="127"/>
      <c r="Y51" s="127"/>
      <c r="Z51" s="129"/>
      <c r="AA51" s="130"/>
      <c r="AB51" s="258">
        <v>1.3</v>
      </c>
      <c r="AC51" s="266">
        <v>1.4</v>
      </c>
      <c r="AD51" s="266">
        <v>1.3</v>
      </c>
      <c r="AE51" s="266">
        <v>1.4</v>
      </c>
      <c r="AF51" s="267">
        <v>1.4</v>
      </c>
      <c r="AG51" s="268">
        <v>1.1000000000000001</v>
      </c>
      <c r="AH51" s="268">
        <v>1.3</v>
      </c>
      <c r="AI51" s="269">
        <v>1.4</v>
      </c>
      <c r="AJ51" s="270">
        <v>1.5</v>
      </c>
      <c r="AK51" s="270">
        <v>1.7</v>
      </c>
      <c r="AL51" s="270">
        <v>1.6</v>
      </c>
      <c r="AM51" s="270">
        <v>1.5</v>
      </c>
      <c r="AN51" s="267">
        <v>1.3</v>
      </c>
      <c r="AO51" s="266">
        <v>1.4</v>
      </c>
      <c r="AP51" s="271">
        <v>1.3</v>
      </c>
      <c r="AQ51" s="271">
        <v>1.5</v>
      </c>
    </row>
    <row r="52" spans="3:44" ht="21" hidden="1" customHeight="1" x14ac:dyDescent="0.25">
      <c r="C52" s="122" t="s">
        <v>50</v>
      </c>
      <c r="D52" s="123" t="s">
        <v>51</v>
      </c>
      <c r="E52" s="124"/>
      <c r="F52" s="125"/>
      <c r="G52" s="126"/>
      <c r="H52" s="126"/>
      <c r="I52" s="126"/>
      <c r="J52" s="149"/>
      <c r="K52" s="126"/>
      <c r="L52" s="126"/>
      <c r="M52" s="126"/>
      <c r="N52" s="127"/>
      <c r="O52" s="126"/>
      <c r="P52" s="127"/>
      <c r="Q52" s="127"/>
      <c r="R52" s="126"/>
      <c r="S52" s="126"/>
      <c r="T52" s="126"/>
      <c r="U52" s="126"/>
      <c r="V52" s="126"/>
      <c r="W52" s="126"/>
      <c r="X52" s="127"/>
      <c r="Y52" s="127"/>
      <c r="Z52" s="129"/>
      <c r="AA52" s="130"/>
      <c r="AB52" s="258">
        <v>1.3</v>
      </c>
      <c r="AC52" s="272">
        <v>1.3</v>
      </c>
      <c r="AD52" s="272">
        <v>1.2</v>
      </c>
      <c r="AE52" s="272">
        <v>1.4</v>
      </c>
      <c r="AF52" s="273">
        <v>1.4</v>
      </c>
      <c r="AG52" s="274">
        <v>1.2</v>
      </c>
      <c r="AH52" s="274">
        <v>1.1000000000000001</v>
      </c>
      <c r="AI52" s="275">
        <v>1.4</v>
      </c>
      <c r="AJ52" s="276">
        <v>1.4</v>
      </c>
      <c r="AK52" s="276">
        <v>1.5</v>
      </c>
      <c r="AL52" s="276">
        <v>1.4</v>
      </c>
      <c r="AM52" s="276">
        <v>1.2</v>
      </c>
      <c r="AN52" s="273">
        <v>1.2</v>
      </c>
      <c r="AO52" s="272">
        <v>1.3</v>
      </c>
      <c r="AP52" s="277">
        <v>1.2</v>
      </c>
      <c r="AQ52" s="277">
        <v>1.3</v>
      </c>
    </row>
    <row r="53" spans="3:44" ht="21" hidden="1" customHeight="1" thickBot="1" x14ac:dyDescent="0.3">
      <c r="C53" s="278" t="s">
        <v>52</v>
      </c>
      <c r="D53" s="279" t="s">
        <v>62</v>
      </c>
      <c r="E53" s="280"/>
      <c r="F53" s="281"/>
      <c r="G53" s="282"/>
      <c r="H53" s="282"/>
      <c r="I53" s="282"/>
      <c r="J53" s="283"/>
      <c r="K53" s="282"/>
      <c r="L53" s="282"/>
      <c r="M53" s="282"/>
      <c r="N53" s="284"/>
      <c r="O53" s="282"/>
      <c r="P53" s="284"/>
      <c r="Q53" s="284"/>
      <c r="R53" s="282"/>
      <c r="S53" s="282"/>
      <c r="T53" s="282"/>
      <c r="U53" s="282"/>
      <c r="V53" s="282"/>
      <c r="W53" s="282"/>
      <c r="X53" s="284"/>
      <c r="Y53" s="285"/>
      <c r="Z53" s="286"/>
      <c r="AA53" s="287"/>
      <c r="AB53" s="288">
        <v>1.7</v>
      </c>
      <c r="AC53" s="289">
        <v>2.5</v>
      </c>
      <c r="AD53" s="289">
        <v>2.1</v>
      </c>
      <c r="AE53" s="289">
        <v>2.2999999999999998</v>
      </c>
      <c r="AF53" s="290">
        <v>1.6</v>
      </c>
      <c r="AG53" s="291">
        <v>1.3</v>
      </c>
      <c r="AH53" s="291">
        <v>1.6</v>
      </c>
      <c r="AI53" s="292">
        <v>2.3000000000000003</v>
      </c>
      <c r="AJ53" s="293">
        <v>1.9</v>
      </c>
      <c r="AK53" s="293">
        <v>2.5</v>
      </c>
      <c r="AL53" s="293">
        <v>1.9</v>
      </c>
      <c r="AM53" s="293">
        <v>2</v>
      </c>
      <c r="AN53" s="290">
        <v>1.6</v>
      </c>
      <c r="AO53" s="289">
        <v>2.1</v>
      </c>
      <c r="AP53" s="294">
        <v>2.1</v>
      </c>
      <c r="AQ53" s="294">
        <v>2.2000000000000002</v>
      </c>
    </row>
    <row r="54" spans="3:44" ht="18" hidden="1" customHeight="1" x14ac:dyDescent="0.25"/>
    <row r="55" spans="3:44" ht="18" hidden="1" customHeight="1" x14ac:dyDescent="0.25"/>
    <row r="56" spans="3:44" ht="18" hidden="1" customHeight="1" x14ac:dyDescent="0.25"/>
    <row r="57" spans="3:44" ht="18" hidden="1" customHeight="1" x14ac:dyDescent="0.25"/>
    <row r="58" spans="3:44" s="118" customFormat="1" ht="21" customHeight="1" x14ac:dyDescent="0.3">
      <c r="C58" s="1" t="s">
        <v>109</v>
      </c>
    </row>
    <row r="59" spans="3:44" s="118" customFormat="1" ht="18" customHeight="1" thickBot="1" x14ac:dyDescent="0.3">
      <c r="AB59" s="6"/>
      <c r="AC59" s="6"/>
      <c r="AD59" s="6"/>
      <c r="AE59" s="6"/>
      <c r="AF59" s="6"/>
      <c r="AI59" s="6"/>
      <c r="AJ59" s="6"/>
      <c r="AK59" s="6"/>
      <c r="AL59" s="6"/>
      <c r="AM59" s="6"/>
      <c r="AN59" s="6"/>
      <c r="AO59" s="6"/>
      <c r="AQ59" s="6" t="s">
        <v>1</v>
      </c>
    </row>
    <row r="60" spans="3:44" s="118" customFormat="1" ht="21" customHeight="1" thickBot="1" x14ac:dyDescent="0.3">
      <c r="C60" s="295" t="s">
        <v>2</v>
      </c>
      <c r="D60" s="296"/>
      <c r="E60" s="297"/>
      <c r="F60" s="298" t="s">
        <v>3</v>
      </c>
      <c r="G60" s="299" t="s">
        <v>4</v>
      </c>
      <c r="H60" s="299" t="s">
        <v>5</v>
      </c>
      <c r="I60" s="299" t="s">
        <v>6</v>
      </c>
      <c r="J60" s="299" t="s">
        <v>7</v>
      </c>
      <c r="K60" s="299" t="s">
        <v>8</v>
      </c>
      <c r="L60" s="299" t="s">
        <v>9</v>
      </c>
      <c r="M60" s="299" t="s">
        <v>10</v>
      </c>
      <c r="N60" s="300" t="s">
        <v>11</v>
      </c>
      <c r="O60" s="299" t="s">
        <v>12</v>
      </c>
      <c r="P60" s="300" t="s">
        <v>13</v>
      </c>
      <c r="Q60" s="301" t="s">
        <v>14</v>
      </c>
      <c r="R60" s="302" t="s">
        <v>15</v>
      </c>
      <c r="S60" s="299" t="s">
        <v>58</v>
      </c>
      <c r="T60" s="303" t="s">
        <v>59</v>
      </c>
      <c r="U60" s="299" t="s">
        <v>18</v>
      </c>
      <c r="V60" s="304" t="s">
        <v>19</v>
      </c>
      <c r="W60" s="305" t="s">
        <v>20</v>
      </c>
      <c r="X60" s="306" t="s">
        <v>21</v>
      </c>
      <c r="Y60" s="306" t="s">
        <v>22</v>
      </c>
      <c r="Z60" s="307" t="s">
        <v>23</v>
      </c>
      <c r="AA60" s="12" t="s">
        <v>24</v>
      </c>
      <c r="AB60" s="11" t="s">
        <v>25</v>
      </c>
      <c r="AC60" s="15" t="s">
        <v>26</v>
      </c>
      <c r="AD60" s="15" t="s">
        <v>27</v>
      </c>
      <c r="AE60" s="15" t="s">
        <v>28</v>
      </c>
      <c r="AF60" s="16" t="s">
        <v>29</v>
      </c>
      <c r="AG60" s="17" t="s">
        <v>30</v>
      </c>
      <c r="AH60" s="17" t="s">
        <v>31</v>
      </c>
      <c r="AI60" s="18" t="s">
        <v>32</v>
      </c>
      <c r="AJ60" s="308" t="s">
        <v>33</v>
      </c>
      <c r="AK60" s="308" t="s">
        <v>34</v>
      </c>
      <c r="AL60" s="308" t="s">
        <v>35</v>
      </c>
      <c r="AM60" s="309" t="s">
        <v>36</v>
      </c>
      <c r="AN60" s="308" t="s">
        <v>37</v>
      </c>
      <c r="AO60" s="310" t="s">
        <v>38</v>
      </c>
      <c r="AP60" s="311" t="s">
        <v>60</v>
      </c>
      <c r="AQ60" s="821" t="s">
        <v>40</v>
      </c>
      <c r="AR60" s="816" t="s">
        <v>112</v>
      </c>
    </row>
    <row r="61" spans="3:44" s="118" customFormat="1" ht="21" customHeight="1" x14ac:dyDescent="0.25">
      <c r="C61" s="312" t="s">
        <v>80</v>
      </c>
      <c r="D61" s="313" t="s">
        <v>81</v>
      </c>
      <c r="E61" s="314" t="s">
        <v>43</v>
      </c>
      <c r="F61" s="315">
        <v>2.8</v>
      </c>
      <c r="G61" s="316">
        <v>2.4</v>
      </c>
      <c r="H61" s="316">
        <v>2.6</v>
      </c>
      <c r="I61" s="316">
        <v>2.4</v>
      </c>
      <c r="J61" s="316">
        <v>2.6</v>
      </c>
      <c r="K61" s="316">
        <v>3</v>
      </c>
      <c r="L61" s="316">
        <v>3</v>
      </c>
      <c r="M61" s="316">
        <v>3.1</v>
      </c>
      <c r="N61" s="317">
        <v>2.9</v>
      </c>
      <c r="O61" s="318">
        <v>3.2</v>
      </c>
      <c r="P61" s="319">
        <v>3.4</v>
      </c>
      <c r="Q61" s="320">
        <v>2.8</v>
      </c>
      <c r="R61" s="321">
        <v>2.8</v>
      </c>
      <c r="S61" s="322">
        <v>2.9</v>
      </c>
      <c r="T61" s="323">
        <v>3.2</v>
      </c>
      <c r="U61" s="323">
        <v>2.9</v>
      </c>
      <c r="V61" s="324">
        <v>4</v>
      </c>
      <c r="W61" s="325">
        <v>3.5</v>
      </c>
      <c r="X61" s="326">
        <v>2.6</v>
      </c>
      <c r="Y61" s="326">
        <v>2.8</v>
      </c>
      <c r="Z61" s="327">
        <v>3.8</v>
      </c>
      <c r="AA61" s="324">
        <v>2.9</v>
      </c>
      <c r="AB61" s="324">
        <v>3</v>
      </c>
      <c r="AC61" s="328">
        <v>3.3</v>
      </c>
      <c r="AD61" s="328">
        <v>3.1</v>
      </c>
      <c r="AE61" s="328">
        <v>3</v>
      </c>
      <c r="AF61" s="327">
        <v>2.7</v>
      </c>
      <c r="AG61" s="325">
        <v>3.2</v>
      </c>
      <c r="AH61" s="325">
        <v>3</v>
      </c>
      <c r="AI61" s="329">
        <v>3</v>
      </c>
      <c r="AJ61" s="326">
        <v>2.8</v>
      </c>
      <c r="AK61" s="326">
        <v>3.1</v>
      </c>
      <c r="AL61" s="326">
        <v>2.6</v>
      </c>
      <c r="AM61" s="330">
        <v>2.8</v>
      </c>
      <c r="AN61" s="326">
        <v>2.6</v>
      </c>
      <c r="AO61" s="327">
        <v>2.7</v>
      </c>
      <c r="AP61" s="324">
        <v>2.5</v>
      </c>
      <c r="AQ61" s="822">
        <v>2.2999999999999998</v>
      </c>
      <c r="AR61" s="817">
        <v>2.5</v>
      </c>
    </row>
    <row r="62" spans="3:44" s="118" customFormat="1" ht="21" customHeight="1" x14ac:dyDescent="0.25">
      <c r="C62" s="331"/>
      <c r="D62" s="332"/>
      <c r="E62" s="333" t="s">
        <v>45</v>
      </c>
      <c r="F62" s="334">
        <v>2.4</v>
      </c>
      <c r="G62" s="47">
        <v>2.1</v>
      </c>
      <c r="H62" s="47">
        <v>2.2999999999999998</v>
      </c>
      <c r="I62" s="47">
        <v>2.2999999999999998</v>
      </c>
      <c r="J62" s="47">
        <v>2.4</v>
      </c>
      <c r="K62" s="47">
        <v>2.6</v>
      </c>
      <c r="L62" s="47">
        <v>2.5</v>
      </c>
      <c r="M62" s="47">
        <v>2.8</v>
      </c>
      <c r="N62" s="45">
        <v>2.6</v>
      </c>
      <c r="O62" s="335">
        <v>2.8</v>
      </c>
      <c r="P62" s="336">
        <v>2.9</v>
      </c>
      <c r="Q62" s="337">
        <v>2.4</v>
      </c>
      <c r="R62" s="338">
        <v>2.4</v>
      </c>
      <c r="S62" s="339">
        <v>2.6</v>
      </c>
      <c r="T62" s="340">
        <v>2.8</v>
      </c>
      <c r="U62" s="340">
        <v>2.6</v>
      </c>
      <c r="V62" s="341">
        <v>3.1</v>
      </c>
      <c r="W62" s="342">
        <v>3.1</v>
      </c>
      <c r="X62" s="343">
        <v>2.4</v>
      </c>
      <c r="Y62" s="343">
        <v>2.8</v>
      </c>
      <c r="Z62" s="344">
        <v>3.2</v>
      </c>
      <c r="AA62" s="341">
        <v>2.6</v>
      </c>
      <c r="AB62" s="341">
        <v>2.9</v>
      </c>
      <c r="AC62" s="345">
        <v>2.7</v>
      </c>
      <c r="AD62" s="345">
        <v>2.7</v>
      </c>
      <c r="AE62" s="345">
        <v>2.4</v>
      </c>
      <c r="AF62" s="344">
        <v>2.4</v>
      </c>
      <c r="AG62" s="342">
        <v>2.6</v>
      </c>
      <c r="AH62" s="342">
        <v>2.5</v>
      </c>
      <c r="AI62" s="346">
        <v>2.6</v>
      </c>
      <c r="AJ62" s="343">
        <v>2.5</v>
      </c>
      <c r="AK62" s="343">
        <v>2.6</v>
      </c>
      <c r="AL62" s="343">
        <v>2.6</v>
      </c>
      <c r="AM62" s="347">
        <v>2.4</v>
      </c>
      <c r="AN62" s="343">
        <v>2.5</v>
      </c>
      <c r="AO62" s="344">
        <v>2.6</v>
      </c>
      <c r="AP62" s="341">
        <v>2.4</v>
      </c>
      <c r="AQ62" s="823">
        <v>2.2000000000000002</v>
      </c>
      <c r="AR62" s="818">
        <v>2.4</v>
      </c>
    </row>
    <row r="63" spans="3:44" s="118" customFormat="1" ht="21" customHeight="1" x14ac:dyDescent="0.25">
      <c r="C63" s="348" t="s">
        <v>82</v>
      </c>
      <c r="D63" s="349" t="s">
        <v>83</v>
      </c>
      <c r="E63" s="350" t="s">
        <v>43</v>
      </c>
      <c r="F63" s="351">
        <v>3.5</v>
      </c>
      <c r="G63" s="71">
        <v>2.7</v>
      </c>
      <c r="H63" s="71">
        <v>3.4</v>
      </c>
      <c r="I63" s="71">
        <v>3.6</v>
      </c>
      <c r="J63" s="71">
        <v>3.7</v>
      </c>
      <c r="K63" s="71">
        <v>3.6</v>
      </c>
      <c r="L63" s="71">
        <v>4</v>
      </c>
      <c r="M63" s="71">
        <v>3.7</v>
      </c>
      <c r="N63" s="55">
        <v>3.8</v>
      </c>
      <c r="O63" s="352">
        <v>5</v>
      </c>
      <c r="P63" s="353">
        <v>4.9000000000000004</v>
      </c>
      <c r="Q63" s="354">
        <v>4</v>
      </c>
      <c r="R63" s="355">
        <v>5.3</v>
      </c>
      <c r="S63" s="356">
        <v>4.3</v>
      </c>
      <c r="T63" s="357">
        <v>4.8</v>
      </c>
      <c r="U63" s="357">
        <v>3.6</v>
      </c>
      <c r="V63" s="352">
        <v>5.8</v>
      </c>
      <c r="W63" s="358">
        <v>5.5</v>
      </c>
      <c r="X63" s="359">
        <v>4.2</v>
      </c>
      <c r="Y63" s="359">
        <v>3.9</v>
      </c>
      <c r="Z63" s="360">
        <v>4.9000000000000004</v>
      </c>
      <c r="AA63" s="352">
        <v>4</v>
      </c>
      <c r="AB63" s="352">
        <v>4</v>
      </c>
      <c r="AC63" s="361">
        <v>4.7</v>
      </c>
      <c r="AD63" s="361">
        <v>4.2</v>
      </c>
      <c r="AE63" s="361">
        <v>4.0999999999999996</v>
      </c>
      <c r="AF63" s="360">
        <v>3.8</v>
      </c>
      <c r="AG63" s="358">
        <v>4.0999999999999996</v>
      </c>
      <c r="AH63" s="358">
        <v>4.2</v>
      </c>
      <c r="AI63" s="362">
        <v>4.5999999999999996</v>
      </c>
      <c r="AJ63" s="359">
        <v>4</v>
      </c>
      <c r="AK63" s="359">
        <v>4.4000000000000004</v>
      </c>
      <c r="AL63" s="359">
        <v>4.3</v>
      </c>
      <c r="AM63" s="363">
        <v>4.7</v>
      </c>
      <c r="AN63" s="359">
        <v>3.7</v>
      </c>
      <c r="AO63" s="360">
        <v>3.6</v>
      </c>
      <c r="AP63" s="352">
        <v>3.6</v>
      </c>
      <c r="AQ63" s="824">
        <v>2.9</v>
      </c>
      <c r="AR63" s="819">
        <v>3.9</v>
      </c>
    </row>
    <row r="64" spans="3:44" s="118" customFormat="1" ht="21" customHeight="1" x14ac:dyDescent="0.25">
      <c r="C64" s="331"/>
      <c r="D64" s="332"/>
      <c r="E64" s="333" t="s">
        <v>45</v>
      </c>
      <c r="F64" s="334">
        <v>3.1</v>
      </c>
      <c r="G64" s="47">
        <v>2.4</v>
      </c>
      <c r="H64" s="47">
        <v>2.9</v>
      </c>
      <c r="I64" s="47">
        <v>3.1</v>
      </c>
      <c r="J64" s="47">
        <v>3.1</v>
      </c>
      <c r="K64" s="47">
        <v>3.3</v>
      </c>
      <c r="L64" s="47">
        <v>3.5</v>
      </c>
      <c r="M64" s="47">
        <v>3.4</v>
      </c>
      <c r="N64" s="45">
        <v>3.6</v>
      </c>
      <c r="O64" s="335">
        <v>4.0999999999999996</v>
      </c>
      <c r="P64" s="336">
        <v>4.0999999999999996</v>
      </c>
      <c r="Q64" s="337">
        <v>3.6</v>
      </c>
      <c r="R64" s="338">
        <v>4.8</v>
      </c>
      <c r="S64" s="364">
        <v>4</v>
      </c>
      <c r="T64" s="342">
        <v>4.3</v>
      </c>
      <c r="U64" s="365">
        <v>3.6</v>
      </c>
      <c r="V64" s="341">
        <v>4.8</v>
      </c>
      <c r="W64" s="342">
        <v>5</v>
      </c>
      <c r="X64" s="343">
        <v>3.6</v>
      </c>
      <c r="Y64" s="343">
        <v>3.6</v>
      </c>
      <c r="Z64" s="344">
        <v>4.5</v>
      </c>
      <c r="AA64" s="341">
        <v>3.9</v>
      </c>
      <c r="AB64" s="341">
        <v>4</v>
      </c>
      <c r="AC64" s="345">
        <v>4</v>
      </c>
      <c r="AD64" s="345">
        <v>4</v>
      </c>
      <c r="AE64" s="345">
        <v>3.5</v>
      </c>
      <c r="AF64" s="344">
        <v>3.3</v>
      </c>
      <c r="AG64" s="342">
        <v>3.6</v>
      </c>
      <c r="AH64" s="342">
        <v>3.4</v>
      </c>
      <c r="AI64" s="346">
        <v>4</v>
      </c>
      <c r="AJ64" s="343">
        <v>3.5</v>
      </c>
      <c r="AK64" s="343">
        <v>4</v>
      </c>
      <c r="AL64" s="343">
        <v>3.9</v>
      </c>
      <c r="AM64" s="347">
        <v>4.3</v>
      </c>
      <c r="AN64" s="343">
        <v>3.5</v>
      </c>
      <c r="AO64" s="344">
        <v>3.5</v>
      </c>
      <c r="AP64" s="341">
        <v>3.5</v>
      </c>
      <c r="AQ64" s="823">
        <v>2.7</v>
      </c>
      <c r="AR64" s="818">
        <v>3.5</v>
      </c>
    </row>
    <row r="65" spans="3:62" s="118" customFormat="1" ht="21" customHeight="1" x14ac:dyDescent="0.25">
      <c r="C65" s="348" t="s">
        <v>84</v>
      </c>
      <c r="D65" s="349" t="s">
        <v>85</v>
      </c>
      <c r="E65" s="366" t="s">
        <v>43</v>
      </c>
      <c r="F65" s="367">
        <v>5.0999999999999996</v>
      </c>
      <c r="G65" s="368">
        <v>5.6</v>
      </c>
      <c r="H65" s="369">
        <v>5</v>
      </c>
      <c r="I65" s="369">
        <v>5.8</v>
      </c>
      <c r="J65" s="369">
        <v>7</v>
      </c>
      <c r="K65" s="369">
        <v>6</v>
      </c>
      <c r="L65" s="369">
        <v>6.5</v>
      </c>
      <c r="M65" s="369">
        <v>6.1</v>
      </c>
      <c r="N65" s="370">
        <v>5.2</v>
      </c>
      <c r="O65" s="371">
        <v>5.6</v>
      </c>
      <c r="P65" s="372">
        <v>5.9</v>
      </c>
      <c r="Q65" s="373">
        <v>6</v>
      </c>
      <c r="R65" s="374">
        <v>7.5</v>
      </c>
      <c r="S65" s="375">
        <v>5.7</v>
      </c>
      <c r="T65" s="376">
        <v>6.4</v>
      </c>
      <c r="U65" s="377">
        <v>6.2</v>
      </c>
      <c r="V65" s="374">
        <v>7</v>
      </c>
      <c r="W65" s="378">
        <v>8.1</v>
      </c>
      <c r="X65" s="379">
        <v>5.0999999999999996</v>
      </c>
      <c r="Y65" s="380">
        <v>5.2</v>
      </c>
      <c r="Z65" s="381">
        <v>7.3</v>
      </c>
      <c r="AA65" s="374">
        <v>5.3</v>
      </c>
      <c r="AB65" s="374">
        <v>5.9</v>
      </c>
      <c r="AC65" s="382">
        <v>5.2</v>
      </c>
      <c r="AD65" s="373">
        <v>6</v>
      </c>
      <c r="AE65" s="373">
        <v>5.9</v>
      </c>
      <c r="AF65" s="381">
        <v>5.3</v>
      </c>
      <c r="AG65" s="378">
        <v>5.4</v>
      </c>
      <c r="AH65" s="378">
        <v>5.4</v>
      </c>
      <c r="AI65" s="383">
        <v>5.6</v>
      </c>
      <c r="AJ65" s="380">
        <v>5</v>
      </c>
      <c r="AK65" s="380">
        <v>5.2</v>
      </c>
      <c r="AL65" s="380">
        <v>4.9000000000000004</v>
      </c>
      <c r="AM65" s="384">
        <v>4.9000000000000004</v>
      </c>
      <c r="AN65" s="380">
        <v>4.4000000000000004</v>
      </c>
      <c r="AO65" s="381">
        <v>4.5999999999999996</v>
      </c>
      <c r="AP65" s="374">
        <v>4.4000000000000004</v>
      </c>
      <c r="AQ65" s="825">
        <v>4.9000000000000004</v>
      </c>
      <c r="AR65" s="820">
        <v>4.8</v>
      </c>
      <c r="BJ65" s="385"/>
    </row>
    <row r="66" spans="3:62" s="118" customFormat="1" ht="21" customHeight="1" x14ac:dyDescent="0.25">
      <c r="C66" s="331"/>
      <c r="D66" s="332"/>
      <c r="E66" s="333" t="s">
        <v>45</v>
      </c>
      <c r="F66" s="334">
        <v>4.7</v>
      </c>
      <c r="G66" s="47">
        <v>4.7</v>
      </c>
      <c r="H66" s="47">
        <v>4.5999999999999996</v>
      </c>
      <c r="I66" s="47">
        <v>5</v>
      </c>
      <c r="J66" s="47">
        <v>5.7</v>
      </c>
      <c r="K66" s="47">
        <v>5.2</v>
      </c>
      <c r="L66" s="47">
        <v>5.7</v>
      </c>
      <c r="M66" s="47">
        <v>5.3</v>
      </c>
      <c r="N66" s="45">
        <v>4.9000000000000004</v>
      </c>
      <c r="O66" s="335">
        <v>4.7</v>
      </c>
      <c r="P66" s="336">
        <v>5.2</v>
      </c>
      <c r="Q66" s="337">
        <v>5.0999999999999996</v>
      </c>
      <c r="R66" s="338">
        <v>6.2</v>
      </c>
      <c r="S66" s="339">
        <v>5.6</v>
      </c>
      <c r="T66" s="340">
        <v>5.8</v>
      </c>
      <c r="U66" s="386">
        <v>5.2</v>
      </c>
      <c r="V66" s="341">
        <v>6.2</v>
      </c>
      <c r="W66" s="342">
        <v>6.7</v>
      </c>
      <c r="X66" s="343">
        <v>4.9000000000000004</v>
      </c>
      <c r="Y66" s="343">
        <v>4.9000000000000004</v>
      </c>
      <c r="Z66" s="344">
        <v>6.5</v>
      </c>
      <c r="AA66" s="341">
        <v>5</v>
      </c>
      <c r="AB66" s="341">
        <v>4.9000000000000004</v>
      </c>
      <c r="AC66" s="345">
        <v>4.9000000000000004</v>
      </c>
      <c r="AD66" s="345">
        <v>5.3</v>
      </c>
      <c r="AE66" s="345">
        <v>4.7</v>
      </c>
      <c r="AF66" s="344">
        <v>4.9000000000000004</v>
      </c>
      <c r="AG66" s="342">
        <v>4.8</v>
      </c>
      <c r="AH66" s="342">
        <v>4.5</v>
      </c>
      <c r="AI66" s="346">
        <v>5.3</v>
      </c>
      <c r="AJ66" s="343">
        <v>4.5</v>
      </c>
      <c r="AK66" s="343">
        <v>4.8</v>
      </c>
      <c r="AL66" s="343">
        <v>5</v>
      </c>
      <c r="AM66" s="347">
        <v>4.2</v>
      </c>
      <c r="AN66" s="343">
        <v>4.2</v>
      </c>
      <c r="AO66" s="344">
        <v>4.2</v>
      </c>
      <c r="AP66" s="341">
        <v>4</v>
      </c>
      <c r="AQ66" s="823">
        <v>4.4000000000000004</v>
      </c>
      <c r="AR66" s="818">
        <v>4.4000000000000004</v>
      </c>
      <c r="BJ66" s="385"/>
    </row>
    <row r="67" spans="3:62" s="118" customFormat="1" ht="21" customHeight="1" x14ac:dyDescent="0.25">
      <c r="C67" s="348" t="s">
        <v>86</v>
      </c>
      <c r="D67" s="349" t="s">
        <v>87</v>
      </c>
      <c r="E67" s="366" t="s">
        <v>43</v>
      </c>
      <c r="F67" s="387">
        <v>5.3</v>
      </c>
      <c r="G67" s="388">
        <v>4.5</v>
      </c>
      <c r="H67" s="388">
        <v>4.8</v>
      </c>
      <c r="I67" s="388">
        <v>5.7</v>
      </c>
      <c r="J67" s="388">
        <v>5.3</v>
      </c>
      <c r="K67" s="388">
        <v>5.2</v>
      </c>
      <c r="L67" s="388">
        <v>5.0999999999999996</v>
      </c>
      <c r="M67" s="388">
        <v>4.9000000000000004</v>
      </c>
      <c r="N67" s="389">
        <v>5.4</v>
      </c>
      <c r="O67" s="371">
        <v>4.7</v>
      </c>
      <c r="P67" s="373">
        <v>6.6</v>
      </c>
      <c r="Q67" s="372">
        <v>4.7</v>
      </c>
      <c r="R67" s="371">
        <v>4.8</v>
      </c>
      <c r="S67" s="390">
        <v>5.4</v>
      </c>
      <c r="T67" s="391">
        <v>5.5</v>
      </c>
      <c r="U67" s="392">
        <v>4.9000000000000004</v>
      </c>
      <c r="V67" s="393">
        <v>5.5</v>
      </c>
      <c r="W67" s="394">
        <v>4.9000000000000004</v>
      </c>
      <c r="X67" s="379">
        <v>5.4</v>
      </c>
      <c r="Y67" s="379">
        <v>5</v>
      </c>
      <c r="Z67" s="395">
        <v>6.2</v>
      </c>
      <c r="AA67" s="393">
        <v>5.2</v>
      </c>
      <c r="AB67" s="393">
        <v>5</v>
      </c>
      <c r="AC67" s="373">
        <v>5.6</v>
      </c>
      <c r="AD67" s="382">
        <v>5.8</v>
      </c>
      <c r="AE67" s="382">
        <v>5.2</v>
      </c>
      <c r="AF67" s="395">
        <v>4.9000000000000004</v>
      </c>
      <c r="AG67" s="394">
        <v>4.0999999999999996</v>
      </c>
      <c r="AH67" s="394">
        <v>4.5999999999999996</v>
      </c>
      <c r="AI67" s="396">
        <v>4.5999999999999996</v>
      </c>
      <c r="AJ67" s="397">
        <v>3.7</v>
      </c>
      <c r="AK67" s="397">
        <v>4.0999999999999996</v>
      </c>
      <c r="AL67" s="397">
        <v>4.0999999999999996</v>
      </c>
      <c r="AM67" s="398">
        <v>4.2</v>
      </c>
      <c r="AN67" s="397">
        <v>4.2</v>
      </c>
      <c r="AO67" s="399">
        <v>4</v>
      </c>
      <c r="AP67" s="400">
        <v>4.4000000000000004</v>
      </c>
      <c r="AQ67" s="826">
        <v>4</v>
      </c>
      <c r="AR67" s="819">
        <v>4.2</v>
      </c>
      <c r="BJ67" s="385" t="s">
        <v>2</v>
      </c>
    </row>
    <row r="68" spans="3:62" s="118" customFormat="1" ht="21" customHeight="1" x14ac:dyDescent="0.25">
      <c r="C68" s="331"/>
      <c r="D68" s="332"/>
      <c r="E68" s="333" t="s">
        <v>45</v>
      </c>
      <c r="F68" s="334">
        <v>4.4000000000000004</v>
      </c>
      <c r="G68" s="47">
        <v>3.8</v>
      </c>
      <c r="H68" s="47">
        <v>4.0999999999999996</v>
      </c>
      <c r="I68" s="47">
        <v>4.8</v>
      </c>
      <c r="J68" s="47">
        <v>4.5999999999999996</v>
      </c>
      <c r="K68" s="47">
        <v>4.4000000000000004</v>
      </c>
      <c r="L68" s="47">
        <v>4.5</v>
      </c>
      <c r="M68" s="47">
        <v>4.7</v>
      </c>
      <c r="N68" s="45">
        <v>4.5999999999999996</v>
      </c>
      <c r="O68" s="335">
        <v>4.4000000000000004</v>
      </c>
      <c r="P68" s="336">
        <v>5.3</v>
      </c>
      <c r="Q68" s="337">
        <v>4.4000000000000004</v>
      </c>
      <c r="R68" s="338">
        <v>4.5</v>
      </c>
      <c r="S68" s="339">
        <v>6.8</v>
      </c>
      <c r="T68" s="340">
        <v>5.3</v>
      </c>
      <c r="U68" s="386">
        <v>4.7</v>
      </c>
      <c r="V68" s="341">
        <v>5.0999999999999996</v>
      </c>
      <c r="W68" s="342">
        <v>4.9000000000000004</v>
      </c>
      <c r="X68" s="343">
        <v>4.8</v>
      </c>
      <c r="Y68" s="343">
        <v>4.5</v>
      </c>
      <c r="Z68" s="344">
        <v>5.0999999999999996</v>
      </c>
      <c r="AA68" s="341">
        <v>4.7</v>
      </c>
      <c r="AB68" s="341">
        <v>4.5999999999999996</v>
      </c>
      <c r="AC68" s="345">
        <v>5</v>
      </c>
      <c r="AD68" s="345">
        <v>5.2</v>
      </c>
      <c r="AE68" s="345">
        <v>4.7</v>
      </c>
      <c r="AF68" s="344">
        <v>4.5999999999999996</v>
      </c>
      <c r="AG68" s="342">
        <v>3.8</v>
      </c>
      <c r="AH68" s="342">
        <v>4</v>
      </c>
      <c r="AI68" s="346">
        <v>4.3</v>
      </c>
      <c r="AJ68" s="401">
        <v>3.5</v>
      </c>
      <c r="AK68" s="401">
        <v>3.9</v>
      </c>
      <c r="AL68" s="401">
        <v>3.9</v>
      </c>
      <c r="AM68" s="402">
        <v>3.6</v>
      </c>
      <c r="AN68" s="401">
        <v>3.9</v>
      </c>
      <c r="AO68" s="403">
        <v>3.9</v>
      </c>
      <c r="AP68" s="404">
        <v>4.0999999999999996</v>
      </c>
      <c r="AQ68" s="827">
        <v>3.7</v>
      </c>
      <c r="AR68" s="818">
        <v>3.9</v>
      </c>
      <c r="BJ68" s="385"/>
    </row>
    <row r="69" spans="3:62" s="118" customFormat="1" ht="21" customHeight="1" x14ac:dyDescent="0.25">
      <c r="C69" s="348" t="s">
        <v>88</v>
      </c>
      <c r="D69" s="349" t="s">
        <v>89</v>
      </c>
      <c r="E69" s="366" t="s">
        <v>43</v>
      </c>
      <c r="F69" s="367">
        <v>4.4000000000000004</v>
      </c>
      <c r="G69" s="388">
        <v>4.0999999999999996</v>
      </c>
      <c r="H69" s="388">
        <v>4.3</v>
      </c>
      <c r="I69" s="388">
        <v>5.0999999999999996</v>
      </c>
      <c r="J69" s="388">
        <v>5.4</v>
      </c>
      <c r="K69" s="388">
        <v>5.8</v>
      </c>
      <c r="L69" s="388">
        <v>5.9</v>
      </c>
      <c r="M69" s="388">
        <v>5</v>
      </c>
      <c r="N69" s="405">
        <v>5</v>
      </c>
      <c r="O69" s="371">
        <v>5.2</v>
      </c>
      <c r="P69" s="372">
        <v>6.4</v>
      </c>
      <c r="Q69" s="406">
        <v>4.7</v>
      </c>
      <c r="R69" s="407">
        <v>5.5</v>
      </c>
      <c r="S69" s="390">
        <v>4.8</v>
      </c>
      <c r="T69" s="378">
        <v>6.5</v>
      </c>
      <c r="U69" s="408">
        <v>5</v>
      </c>
      <c r="V69" s="393">
        <v>5.6</v>
      </c>
      <c r="W69" s="394">
        <v>5.2</v>
      </c>
      <c r="X69" s="379">
        <v>5.3</v>
      </c>
      <c r="Y69" s="379">
        <v>4.5999999999999996</v>
      </c>
      <c r="Z69" s="395">
        <v>6.3</v>
      </c>
      <c r="AA69" s="393">
        <v>4.9000000000000004</v>
      </c>
      <c r="AB69" s="393">
        <v>4.7</v>
      </c>
      <c r="AC69" s="382">
        <v>5.3</v>
      </c>
      <c r="AD69" s="382">
        <v>5.3</v>
      </c>
      <c r="AE69" s="382">
        <v>5</v>
      </c>
      <c r="AF69" s="395">
        <v>4.4000000000000004</v>
      </c>
      <c r="AG69" s="394">
        <v>4.2</v>
      </c>
      <c r="AH69" s="394">
        <v>4.0999999999999996</v>
      </c>
      <c r="AI69" s="396">
        <v>4.4000000000000004</v>
      </c>
      <c r="AJ69" s="397">
        <v>3.7</v>
      </c>
      <c r="AK69" s="397">
        <v>4.0999999999999996</v>
      </c>
      <c r="AL69" s="397">
        <v>4</v>
      </c>
      <c r="AM69" s="398">
        <v>3.8</v>
      </c>
      <c r="AN69" s="397">
        <v>4.2</v>
      </c>
      <c r="AO69" s="399">
        <v>4.0999999999999996</v>
      </c>
      <c r="AP69" s="409">
        <v>4.2</v>
      </c>
      <c r="AQ69" s="826">
        <v>3.9</v>
      </c>
      <c r="AR69" s="819">
        <v>4.3</v>
      </c>
      <c r="BJ69" s="385"/>
    </row>
    <row r="70" spans="3:62" s="118" customFormat="1" ht="21" customHeight="1" x14ac:dyDescent="0.25">
      <c r="C70" s="331"/>
      <c r="D70" s="332"/>
      <c r="E70" s="333" t="s">
        <v>45</v>
      </c>
      <c r="F70" s="334">
        <v>4.4000000000000004</v>
      </c>
      <c r="G70" s="47">
        <v>3.2</v>
      </c>
      <c r="H70" s="47">
        <v>3.8</v>
      </c>
      <c r="I70" s="47">
        <v>4.5</v>
      </c>
      <c r="J70" s="47">
        <v>4.5</v>
      </c>
      <c r="K70" s="47">
        <v>5.0999999999999996</v>
      </c>
      <c r="L70" s="47">
        <v>4.8</v>
      </c>
      <c r="M70" s="47">
        <v>4.7</v>
      </c>
      <c r="N70" s="47">
        <v>4.5999999999999996</v>
      </c>
      <c r="O70" s="47">
        <v>4.5</v>
      </c>
      <c r="P70" s="45">
        <v>5.2</v>
      </c>
      <c r="Q70" s="410">
        <v>4.7</v>
      </c>
      <c r="R70" s="338">
        <v>4.7</v>
      </c>
      <c r="S70" s="364">
        <v>5</v>
      </c>
      <c r="T70" s="342">
        <v>5.3</v>
      </c>
      <c r="U70" s="386">
        <v>4.8</v>
      </c>
      <c r="V70" s="341">
        <v>5.0999999999999996</v>
      </c>
      <c r="W70" s="342">
        <v>5.0999999999999996</v>
      </c>
      <c r="X70" s="343">
        <v>4.5999999999999996</v>
      </c>
      <c r="Y70" s="343">
        <v>4.5</v>
      </c>
      <c r="Z70" s="344">
        <v>5.4</v>
      </c>
      <c r="AA70" s="341">
        <v>4.4000000000000004</v>
      </c>
      <c r="AB70" s="341">
        <v>4.3</v>
      </c>
      <c r="AC70" s="345">
        <v>4.9000000000000004</v>
      </c>
      <c r="AD70" s="345">
        <v>4.9000000000000004</v>
      </c>
      <c r="AE70" s="345">
        <v>4.5999999999999996</v>
      </c>
      <c r="AF70" s="344">
        <v>4.2</v>
      </c>
      <c r="AG70" s="342">
        <v>3.7</v>
      </c>
      <c r="AH70" s="342">
        <v>3.9</v>
      </c>
      <c r="AI70" s="346">
        <v>4.3</v>
      </c>
      <c r="AJ70" s="401">
        <v>3.3</v>
      </c>
      <c r="AK70" s="401">
        <v>3.9</v>
      </c>
      <c r="AL70" s="401">
        <v>3.8</v>
      </c>
      <c r="AM70" s="402">
        <v>3.5</v>
      </c>
      <c r="AN70" s="401">
        <v>3.8</v>
      </c>
      <c r="AO70" s="403">
        <v>3.8</v>
      </c>
      <c r="AP70" s="404">
        <v>3.9</v>
      </c>
      <c r="AQ70" s="827">
        <v>3.7</v>
      </c>
      <c r="AR70" s="818">
        <v>3.9</v>
      </c>
      <c r="BJ70" s="385"/>
    </row>
    <row r="71" spans="3:62" s="118" customFormat="1" ht="21" customHeight="1" x14ac:dyDescent="0.25">
      <c r="C71" s="411" t="s">
        <v>90</v>
      </c>
      <c r="D71" s="412" t="s">
        <v>91</v>
      </c>
      <c r="E71" s="350" t="s">
        <v>43</v>
      </c>
      <c r="F71" s="351">
        <v>5</v>
      </c>
      <c r="G71" s="71">
        <v>4.0999999999999996</v>
      </c>
      <c r="H71" s="71">
        <v>4.5999999999999996</v>
      </c>
      <c r="I71" s="71">
        <v>4.7</v>
      </c>
      <c r="J71" s="71">
        <v>5.0999999999999996</v>
      </c>
      <c r="K71" s="71">
        <v>5</v>
      </c>
      <c r="L71" s="71">
        <v>4.9000000000000004</v>
      </c>
      <c r="M71" s="71">
        <v>5.0999999999999996</v>
      </c>
      <c r="N71" s="71">
        <v>4.7</v>
      </c>
      <c r="O71" s="71">
        <v>6</v>
      </c>
      <c r="P71" s="55">
        <v>5.5</v>
      </c>
      <c r="Q71" s="413">
        <v>4.8</v>
      </c>
      <c r="R71" s="355">
        <v>4.8</v>
      </c>
      <c r="S71" s="356">
        <v>4.5</v>
      </c>
      <c r="T71" s="357">
        <v>6.1</v>
      </c>
      <c r="U71" s="392">
        <v>5.8</v>
      </c>
      <c r="V71" s="352">
        <v>5.9</v>
      </c>
      <c r="W71" s="358">
        <v>5.5</v>
      </c>
      <c r="X71" s="359">
        <v>4.8</v>
      </c>
      <c r="Y71" s="359">
        <v>4</v>
      </c>
      <c r="Z71" s="360">
        <v>5</v>
      </c>
      <c r="AA71" s="352">
        <v>4.3</v>
      </c>
      <c r="AB71" s="352">
        <v>4.5999999999999996</v>
      </c>
      <c r="AC71" s="361">
        <v>4.9000000000000004</v>
      </c>
      <c r="AD71" s="361">
        <v>4.7</v>
      </c>
      <c r="AE71" s="361">
        <v>4.8</v>
      </c>
      <c r="AF71" s="360">
        <v>4.2</v>
      </c>
      <c r="AG71" s="358">
        <v>3.2</v>
      </c>
      <c r="AH71" s="358">
        <v>4.0999999999999996</v>
      </c>
      <c r="AI71" s="362">
        <v>4.4000000000000004</v>
      </c>
      <c r="AJ71" s="414">
        <v>3.7</v>
      </c>
      <c r="AK71" s="414">
        <v>3.8</v>
      </c>
      <c r="AL71" s="414">
        <v>3.8</v>
      </c>
      <c r="AM71" s="415">
        <v>4</v>
      </c>
      <c r="AN71" s="414">
        <v>3.9</v>
      </c>
      <c r="AO71" s="416">
        <v>3.8</v>
      </c>
      <c r="AP71" s="417">
        <v>3.5</v>
      </c>
      <c r="AQ71" s="828">
        <v>3.8</v>
      </c>
      <c r="AR71" s="819">
        <v>3.8</v>
      </c>
      <c r="BJ71" s="385"/>
    </row>
    <row r="72" spans="3:62" s="118" customFormat="1" ht="21" customHeight="1" x14ac:dyDescent="0.25">
      <c r="C72" s="331"/>
      <c r="D72" s="332"/>
      <c r="E72" s="333" t="s">
        <v>45</v>
      </c>
      <c r="F72" s="334">
        <v>4.3</v>
      </c>
      <c r="G72" s="47">
        <v>3.9</v>
      </c>
      <c r="H72" s="47">
        <v>4</v>
      </c>
      <c r="I72" s="47">
        <v>4.0999999999999996</v>
      </c>
      <c r="J72" s="47">
        <v>4.3</v>
      </c>
      <c r="K72" s="47">
        <v>4.0999999999999996</v>
      </c>
      <c r="L72" s="47">
        <v>4.4000000000000004</v>
      </c>
      <c r="M72" s="47">
        <v>4.3</v>
      </c>
      <c r="N72" s="47">
        <v>4.4000000000000004</v>
      </c>
      <c r="O72" s="47">
        <v>4.9000000000000004</v>
      </c>
      <c r="P72" s="45">
        <v>5</v>
      </c>
      <c r="Q72" s="337">
        <v>4.4000000000000004</v>
      </c>
      <c r="R72" s="338">
        <v>4.7</v>
      </c>
      <c r="S72" s="339">
        <v>4.4000000000000004</v>
      </c>
      <c r="T72" s="340">
        <v>6.5</v>
      </c>
      <c r="U72" s="386">
        <v>4.9000000000000004</v>
      </c>
      <c r="V72" s="341">
        <v>5.5</v>
      </c>
      <c r="W72" s="342">
        <v>5.0999999999999996</v>
      </c>
      <c r="X72" s="343">
        <v>4.5999999999999996</v>
      </c>
      <c r="Y72" s="343">
        <v>3.8</v>
      </c>
      <c r="Z72" s="344">
        <v>4.5</v>
      </c>
      <c r="AA72" s="341">
        <v>3.9</v>
      </c>
      <c r="AB72" s="341">
        <v>4.8</v>
      </c>
      <c r="AC72" s="345">
        <v>4.5</v>
      </c>
      <c r="AD72" s="345">
        <v>4.4000000000000004</v>
      </c>
      <c r="AE72" s="345">
        <v>4.5</v>
      </c>
      <c r="AF72" s="344">
        <v>3.9</v>
      </c>
      <c r="AG72" s="342">
        <v>3</v>
      </c>
      <c r="AH72" s="342">
        <v>3.5</v>
      </c>
      <c r="AI72" s="346">
        <v>3.9</v>
      </c>
      <c r="AJ72" s="401">
        <v>3.2</v>
      </c>
      <c r="AK72" s="401">
        <v>3.7</v>
      </c>
      <c r="AL72" s="401">
        <v>3.3</v>
      </c>
      <c r="AM72" s="402">
        <v>3.5</v>
      </c>
      <c r="AN72" s="401">
        <v>3.4</v>
      </c>
      <c r="AO72" s="403">
        <v>3.6</v>
      </c>
      <c r="AP72" s="404">
        <v>3.4</v>
      </c>
      <c r="AQ72" s="827">
        <v>3.4</v>
      </c>
      <c r="AR72" s="818">
        <v>3.5</v>
      </c>
    </row>
    <row r="73" spans="3:62" s="118" customFormat="1" ht="21" customHeight="1" x14ac:dyDescent="0.25">
      <c r="C73" s="348" t="s">
        <v>92</v>
      </c>
      <c r="D73" s="349" t="s">
        <v>93</v>
      </c>
      <c r="E73" s="366" t="s">
        <v>43</v>
      </c>
      <c r="F73" s="367">
        <v>5</v>
      </c>
      <c r="G73" s="388">
        <v>4.2</v>
      </c>
      <c r="H73" s="388">
        <v>4.7</v>
      </c>
      <c r="I73" s="388">
        <v>5.4</v>
      </c>
      <c r="J73" s="388">
        <v>5.7</v>
      </c>
      <c r="K73" s="388">
        <v>5.2</v>
      </c>
      <c r="L73" s="388">
        <v>5.6</v>
      </c>
      <c r="M73" s="368">
        <v>6.1</v>
      </c>
      <c r="N73" s="388">
        <v>4.8</v>
      </c>
      <c r="O73" s="368">
        <v>6.9</v>
      </c>
      <c r="P73" s="405">
        <v>5.5</v>
      </c>
      <c r="Q73" s="418">
        <v>5.4</v>
      </c>
      <c r="R73" s="407">
        <v>5.3</v>
      </c>
      <c r="S73" s="390">
        <v>5.6</v>
      </c>
      <c r="T73" s="378">
        <v>6.5</v>
      </c>
      <c r="U73" s="408">
        <v>5.9</v>
      </c>
      <c r="V73" s="393">
        <v>6.9</v>
      </c>
      <c r="W73" s="394">
        <v>5.5</v>
      </c>
      <c r="X73" s="380">
        <v>5.6</v>
      </c>
      <c r="Y73" s="379">
        <v>4.2</v>
      </c>
      <c r="Z73" s="395">
        <v>6.8</v>
      </c>
      <c r="AA73" s="393">
        <v>4.7</v>
      </c>
      <c r="AB73" s="419">
        <v>5.2</v>
      </c>
      <c r="AC73" s="420">
        <v>5.3</v>
      </c>
      <c r="AD73" s="420">
        <v>4.9000000000000004</v>
      </c>
      <c r="AE73" s="382">
        <v>5</v>
      </c>
      <c r="AF73" s="395">
        <v>4.5</v>
      </c>
      <c r="AG73" s="394">
        <v>3.5</v>
      </c>
      <c r="AH73" s="394">
        <v>4.3</v>
      </c>
      <c r="AI73" s="396">
        <v>4.4000000000000004</v>
      </c>
      <c r="AJ73" s="397">
        <v>4.0999999999999996</v>
      </c>
      <c r="AK73" s="397">
        <v>4.0999999999999996</v>
      </c>
      <c r="AL73" s="414">
        <v>4</v>
      </c>
      <c r="AM73" s="398">
        <v>4.3</v>
      </c>
      <c r="AN73" s="397">
        <v>3.9</v>
      </c>
      <c r="AO73" s="399">
        <v>3.9</v>
      </c>
      <c r="AP73" s="409">
        <v>3.7</v>
      </c>
      <c r="AQ73" s="826">
        <v>3.8</v>
      </c>
      <c r="AR73" s="819">
        <v>3.7</v>
      </c>
    </row>
    <row r="74" spans="3:62" s="118" customFormat="1" ht="21" customHeight="1" x14ac:dyDescent="0.25">
      <c r="C74" s="331"/>
      <c r="D74" s="332"/>
      <c r="E74" s="333" t="s">
        <v>45</v>
      </c>
      <c r="F74" s="334">
        <v>4.3</v>
      </c>
      <c r="G74" s="47">
        <v>3.8</v>
      </c>
      <c r="H74" s="47">
        <v>4.2</v>
      </c>
      <c r="I74" s="47">
        <v>4.4000000000000004</v>
      </c>
      <c r="J74" s="47">
        <v>4.5999999999999996</v>
      </c>
      <c r="K74" s="47">
        <v>4.4000000000000004</v>
      </c>
      <c r="L74" s="47">
        <v>4.9000000000000004</v>
      </c>
      <c r="M74" s="47">
        <v>5</v>
      </c>
      <c r="N74" s="47">
        <v>4.9000000000000004</v>
      </c>
      <c r="O74" s="47">
        <v>5.7</v>
      </c>
      <c r="P74" s="45">
        <v>4.9000000000000004</v>
      </c>
      <c r="Q74" s="337">
        <v>5.5</v>
      </c>
      <c r="R74" s="338">
        <v>5.5</v>
      </c>
      <c r="S74" s="364">
        <v>5</v>
      </c>
      <c r="T74" s="342">
        <v>5.5</v>
      </c>
      <c r="U74" s="386">
        <v>5.2</v>
      </c>
      <c r="V74" s="341">
        <v>6</v>
      </c>
      <c r="W74" s="342">
        <v>5.3</v>
      </c>
      <c r="X74" s="343">
        <v>5.4</v>
      </c>
      <c r="Y74" s="343">
        <v>4.2</v>
      </c>
      <c r="Z74" s="344">
        <v>5.6</v>
      </c>
      <c r="AA74" s="341">
        <v>4.4000000000000004</v>
      </c>
      <c r="AB74" s="341">
        <v>5.3</v>
      </c>
      <c r="AC74" s="345">
        <v>5.2</v>
      </c>
      <c r="AD74" s="345">
        <v>4.5</v>
      </c>
      <c r="AE74" s="345">
        <v>4.5</v>
      </c>
      <c r="AF74" s="344">
        <v>4</v>
      </c>
      <c r="AG74" s="342">
        <v>3.2</v>
      </c>
      <c r="AH74" s="342">
        <v>3.7</v>
      </c>
      <c r="AI74" s="346">
        <v>4.0999999999999996</v>
      </c>
      <c r="AJ74" s="401">
        <v>3.8</v>
      </c>
      <c r="AK74" s="401">
        <v>3.8</v>
      </c>
      <c r="AL74" s="401">
        <v>4.2</v>
      </c>
      <c r="AM74" s="402">
        <v>3.8</v>
      </c>
      <c r="AN74" s="401">
        <v>3.7</v>
      </c>
      <c r="AO74" s="403">
        <v>3.6</v>
      </c>
      <c r="AP74" s="404">
        <v>3.6</v>
      </c>
      <c r="AQ74" s="827">
        <v>3.7</v>
      </c>
      <c r="AR74" s="818">
        <v>3.7</v>
      </c>
    </row>
    <row r="75" spans="3:62" s="118" customFormat="1" ht="21" customHeight="1" x14ac:dyDescent="0.25">
      <c r="C75" s="348" t="s">
        <v>94</v>
      </c>
      <c r="D75" s="349" t="s">
        <v>95</v>
      </c>
      <c r="E75" s="366" t="s">
        <v>43</v>
      </c>
      <c r="F75" s="367">
        <v>4.5999999999999996</v>
      </c>
      <c r="G75" s="388">
        <v>4.2</v>
      </c>
      <c r="H75" s="388">
        <v>4.3</v>
      </c>
      <c r="I75" s="388">
        <v>5.0999999999999996</v>
      </c>
      <c r="J75" s="388">
        <v>5.6</v>
      </c>
      <c r="K75" s="388">
        <v>5.6</v>
      </c>
      <c r="L75" s="388">
        <v>4.5999999999999996</v>
      </c>
      <c r="M75" s="388">
        <v>5.9</v>
      </c>
      <c r="N75" s="388">
        <v>4.8</v>
      </c>
      <c r="O75" s="388">
        <v>5.6</v>
      </c>
      <c r="P75" s="405">
        <v>6.1</v>
      </c>
      <c r="Q75" s="418">
        <v>5.0999999999999996</v>
      </c>
      <c r="R75" s="407">
        <v>5.7</v>
      </c>
      <c r="S75" s="390">
        <v>5.0999999999999996</v>
      </c>
      <c r="T75" s="378">
        <v>6.5</v>
      </c>
      <c r="U75" s="392">
        <v>5.0999999999999996</v>
      </c>
      <c r="V75" s="393">
        <v>6.1</v>
      </c>
      <c r="W75" s="394">
        <v>5.5</v>
      </c>
      <c r="X75" s="379">
        <v>5.2</v>
      </c>
      <c r="Y75" s="379">
        <v>4.5999999999999996</v>
      </c>
      <c r="Z75" s="395">
        <v>5.3</v>
      </c>
      <c r="AA75" s="393">
        <v>4.7</v>
      </c>
      <c r="AB75" s="393">
        <v>5.0999999999999996</v>
      </c>
      <c r="AC75" s="382">
        <v>5</v>
      </c>
      <c r="AD75" s="382">
        <v>5</v>
      </c>
      <c r="AE75" s="382">
        <v>4.7</v>
      </c>
      <c r="AF75" s="395">
        <v>4.5</v>
      </c>
      <c r="AG75" s="394">
        <v>4.3</v>
      </c>
      <c r="AH75" s="394">
        <v>4.8</v>
      </c>
      <c r="AI75" s="396">
        <v>4.9000000000000004</v>
      </c>
      <c r="AJ75" s="397">
        <v>4</v>
      </c>
      <c r="AK75" s="397">
        <v>4.0999999999999996</v>
      </c>
      <c r="AL75" s="397">
        <v>4</v>
      </c>
      <c r="AM75" s="398">
        <v>4.2</v>
      </c>
      <c r="AN75" s="397">
        <v>4.0999999999999996</v>
      </c>
      <c r="AO75" s="399">
        <v>4.2</v>
      </c>
      <c r="AP75" s="409">
        <v>4.3</v>
      </c>
      <c r="AQ75" s="826">
        <v>4.3</v>
      </c>
      <c r="AR75" s="819">
        <v>4.3</v>
      </c>
    </row>
    <row r="76" spans="3:62" s="118" customFormat="1" ht="21" customHeight="1" x14ac:dyDescent="0.25">
      <c r="C76" s="331"/>
      <c r="D76" s="332"/>
      <c r="E76" s="333" t="s">
        <v>45</v>
      </c>
      <c r="F76" s="334">
        <v>4.5999999999999996</v>
      </c>
      <c r="G76" s="47">
        <v>3.6</v>
      </c>
      <c r="H76" s="47">
        <v>3.9</v>
      </c>
      <c r="I76" s="47">
        <v>4.4000000000000004</v>
      </c>
      <c r="J76" s="47">
        <v>4.5999999999999996</v>
      </c>
      <c r="K76" s="47">
        <v>4.4000000000000004</v>
      </c>
      <c r="L76" s="47">
        <v>4.7</v>
      </c>
      <c r="M76" s="47">
        <v>5</v>
      </c>
      <c r="N76" s="47">
        <v>4.5</v>
      </c>
      <c r="O76" s="47">
        <v>4.9000000000000004</v>
      </c>
      <c r="P76" s="45">
        <v>5.2</v>
      </c>
      <c r="Q76" s="337">
        <v>4.8</v>
      </c>
      <c r="R76" s="338">
        <v>5.8</v>
      </c>
      <c r="S76" s="339">
        <v>5.0999999999999996</v>
      </c>
      <c r="T76" s="340">
        <v>5.5</v>
      </c>
      <c r="U76" s="365">
        <v>5</v>
      </c>
      <c r="V76" s="341">
        <v>5.4</v>
      </c>
      <c r="W76" s="342">
        <v>5.5</v>
      </c>
      <c r="X76" s="343">
        <v>4.9000000000000004</v>
      </c>
      <c r="Y76" s="343">
        <v>4.5</v>
      </c>
      <c r="Z76" s="344">
        <v>4.9000000000000004</v>
      </c>
      <c r="AA76" s="341">
        <v>4.2</v>
      </c>
      <c r="AB76" s="341">
        <v>4.5999999999999996</v>
      </c>
      <c r="AC76" s="345">
        <v>4.7</v>
      </c>
      <c r="AD76" s="345">
        <v>4.7</v>
      </c>
      <c r="AE76" s="345">
        <v>4.4000000000000004</v>
      </c>
      <c r="AF76" s="344">
        <v>4.0999999999999996</v>
      </c>
      <c r="AG76" s="342">
        <v>3.8</v>
      </c>
      <c r="AH76" s="342">
        <v>4</v>
      </c>
      <c r="AI76" s="346">
        <v>4.5999999999999996</v>
      </c>
      <c r="AJ76" s="401">
        <v>3.5</v>
      </c>
      <c r="AK76" s="401">
        <v>3.9</v>
      </c>
      <c r="AL76" s="401">
        <v>3.8</v>
      </c>
      <c r="AM76" s="402">
        <v>3.5</v>
      </c>
      <c r="AN76" s="401">
        <v>3.8</v>
      </c>
      <c r="AO76" s="403">
        <v>3.9</v>
      </c>
      <c r="AP76" s="404">
        <v>4</v>
      </c>
      <c r="AQ76" s="827">
        <v>3.8</v>
      </c>
      <c r="AR76" s="818">
        <v>3.8</v>
      </c>
    </row>
    <row r="77" spans="3:62" s="118" customFormat="1" ht="21" customHeight="1" x14ac:dyDescent="0.25">
      <c r="C77" s="348" t="s">
        <v>96</v>
      </c>
      <c r="D77" s="349" t="s">
        <v>97</v>
      </c>
      <c r="E77" s="366" t="s">
        <v>43</v>
      </c>
      <c r="F77" s="367">
        <v>4.5</v>
      </c>
      <c r="G77" s="388">
        <v>4</v>
      </c>
      <c r="H77" s="388">
        <v>4.3</v>
      </c>
      <c r="I77" s="388">
        <v>4.7</v>
      </c>
      <c r="J77" s="388">
        <v>5.2</v>
      </c>
      <c r="K77" s="388">
        <v>5.2</v>
      </c>
      <c r="L77" s="388">
        <v>4.2</v>
      </c>
      <c r="M77" s="388">
        <v>5.0999999999999996</v>
      </c>
      <c r="N77" s="388">
        <v>4</v>
      </c>
      <c r="O77" s="388">
        <v>5.4</v>
      </c>
      <c r="P77" s="405">
        <v>6.2</v>
      </c>
      <c r="Q77" s="418">
        <v>4.5</v>
      </c>
      <c r="R77" s="407">
        <v>5.5</v>
      </c>
      <c r="S77" s="390">
        <v>4.2</v>
      </c>
      <c r="T77" s="391">
        <v>5.0999999999999996</v>
      </c>
      <c r="U77" s="408">
        <v>4.5</v>
      </c>
      <c r="V77" s="393">
        <v>5.9</v>
      </c>
      <c r="W77" s="394">
        <v>5.0999999999999996</v>
      </c>
      <c r="X77" s="379">
        <v>4.7</v>
      </c>
      <c r="Y77" s="379">
        <v>4.3</v>
      </c>
      <c r="Z77" s="395">
        <v>4.7</v>
      </c>
      <c r="AA77" s="393">
        <v>4.3</v>
      </c>
      <c r="AB77" s="393">
        <v>4.5999999999999996</v>
      </c>
      <c r="AC77" s="382">
        <v>4.5</v>
      </c>
      <c r="AD77" s="382">
        <v>4.5999999999999996</v>
      </c>
      <c r="AE77" s="382">
        <v>4.3</v>
      </c>
      <c r="AF77" s="395">
        <v>4.2</v>
      </c>
      <c r="AG77" s="394">
        <v>3.4</v>
      </c>
      <c r="AH77" s="394">
        <v>3.7</v>
      </c>
      <c r="AI77" s="396">
        <v>4.5</v>
      </c>
      <c r="AJ77" s="397">
        <v>3.4</v>
      </c>
      <c r="AK77" s="397">
        <v>3.8</v>
      </c>
      <c r="AL77" s="397">
        <v>3.7</v>
      </c>
      <c r="AM77" s="398">
        <v>3.5</v>
      </c>
      <c r="AN77" s="397">
        <v>3.6</v>
      </c>
      <c r="AO77" s="399">
        <v>3.6</v>
      </c>
      <c r="AP77" s="409">
        <v>3.6</v>
      </c>
      <c r="AQ77" s="826">
        <v>3.5</v>
      </c>
      <c r="AR77" s="819">
        <v>4</v>
      </c>
    </row>
    <row r="78" spans="3:62" s="118" customFormat="1" ht="21" customHeight="1" x14ac:dyDescent="0.25">
      <c r="C78" s="331"/>
      <c r="D78" s="332"/>
      <c r="E78" s="333" t="s">
        <v>45</v>
      </c>
      <c r="F78" s="334">
        <v>3.9</v>
      </c>
      <c r="G78" s="47">
        <v>3.5</v>
      </c>
      <c r="H78" s="47">
        <v>3.8</v>
      </c>
      <c r="I78" s="47">
        <v>4.0999999999999996</v>
      </c>
      <c r="J78" s="47">
        <v>4.2</v>
      </c>
      <c r="K78" s="47">
        <v>4.5</v>
      </c>
      <c r="L78" s="47">
        <v>4.2</v>
      </c>
      <c r="M78" s="47">
        <v>4.3</v>
      </c>
      <c r="N78" s="47">
        <v>3.9</v>
      </c>
      <c r="O78" s="47">
        <v>4.5999999999999996</v>
      </c>
      <c r="P78" s="45">
        <v>5.2</v>
      </c>
      <c r="Q78" s="337">
        <v>4.4000000000000004</v>
      </c>
      <c r="R78" s="338">
        <v>4.9000000000000004</v>
      </c>
      <c r="S78" s="339">
        <v>4.3</v>
      </c>
      <c r="T78" s="340">
        <v>4.7</v>
      </c>
      <c r="U78" s="386">
        <v>4.4000000000000004</v>
      </c>
      <c r="V78" s="341">
        <v>4.9000000000000004</v>
      </c>
      <c r="W78" s="342">
        <v>4.8</v>
      </c>
      <c r="X78" s="343">
        <v>4.4000000000000004</v>
      </c>
      <c r="Y78" s="343">
        <v>4.2</v>
      </c>
      <c r="Z78" s="344">
        <v>4.3</v>
      </c>
      <c r="AA78" s="341">
        <v>3.8</v>
      </c>
      <c r="AB78" s="341">
        <v>4.4000000000000004</v>
      </c>
      <c r="AC78" s="345">
        <v>4.4000000000000004</v>
      </c>
      <c r="AD78" s="345">
        <v>4.3</v>
      </c>
      <c r="AE78" s="345">
        <v>4.0999999999999996</v>
      </c>
      <c r="AF78" s="344">
        <v>3.8</v>
      </c>
      <c r="AG78" s="342">
        <v>3</v>
      </c>
      <c r="AH78" s="342">
        <v>3.4</v>
      </c>
      <c r="AI78" s="346">
        <v>3.9</v>
      </c>
      <c r="AJ78" s="401">
        <v>3.1</v>
      </c>
      <c r="AK78" s="401">
        <v>3.5</v>
      </c>
      <c r="AL78" s="401">
        <v>3.4</v>
      </c>
      <c r="AM78" s="402">
        <v>3.2</v>
      </c>
      <c r="AN78" s="401">
        <v>3.4</v>
      </c>
      <c r="AO78" s="403">
        <v>3.6</v>
      </c>
      <c r="AP78" s="404">
        <v>3.5</v>
      </c>
      <c r="AQ78" s="827">
        <v>3.3</v>
      </c>
      <c r="AR78" s="818">
        <v>3.6</v>
      </c>
      <c r="BJ78" s="421"/>
    </row>
    <row r="79" spans="3:62" s="118" customFormat="1" ht="21" customHeight="1" x14ac:dyDescent="0.25">
      <c r="C79" s="348" t="s">
        <v>98</v>
      </c>
      <c r="D79" s="349" t="s">
        <v>99</v>
      </c>
      <c r="E79" s="366" t="s">
        <v>43</v>
      </c>
      <c r="F79" s="367">
        <v>2.9</v>
      </c>
      <c r="G79" s="388">
        <v>2.4</v>
      </c>
      <c r="H79" s="388">
        <v>3.5</v>
      </c>
      <c r="I79" s="388">
        <v>3.2</v>
      </c>
      <c r="J79" s="388">
        <v>3.9</v>
      </c>
      <c r="K79" s="388">
        <v>3.4</v>
      </c>
      <c r="L79" s="388">
        <v>2.8</v>
      </c>
      <c r="M79" s="388">
        <v>2.8</v>
      </c>
      <c r="N79" s="388">
        <v>2.7</v>
      </c>
      <c r="O79" s="388">
        <v>5.7</v>
      </c>
      <c r="P79" s="405">
        <v>4.4000000000000004</v>
      </c>
      <c r="Q79" s="418">
        <v>4.0999999999999996</v>
      </c>
      <c r="R79" s="407">
        <v>3.9</v>
      </c>
      <c r="S79" s="390">
        <v>3.6</v>
      </c>
      <c r="T79" s="391">
        <v>4.4000000000000004</v>
      </c>
      <c r="U79" s="392">
        <v>4.3</v>
      </c>
      <c r="V79" s="393">
        <v>4.0999999999999996</v>
      </c>
      <c r="W79" s="394">
        <v>4.3</v>
      </c>
      <c r="X79" s="379">
        <v>4.0999999999999996</v>
      </c>
      <c r="Y79" s="379">
        <v>3.4</v>
      </c>
      <c r="Z79" s="395">
        <v>3.9</v>
      </c>
      <c r="AA79" s="352">
        <v>4</v>
      </c>
      <c r="AB79" s="352">
        <v>4.5</v>
      </c>
      <c r="AC79" s="361">
        <v>4.5</v>
      </c>
      <c r="AD79" s="361">
        <v>4.0999999999999996</v>
      </c>
      <c r="AE79" s="361">
        <v>4.2</v>
      </c>
      <c r="AF79" s="360">
        <v>3.9</v>
      </c>
      <c r="AG79" s="358">
        <v>3.2</v>
      </c>
      <c r="AH79" s="358">
        <v>3</v>
      </c>
      <c r="AI79" s="362">
        <v>3.7</v>
      </c>
      <c r="AJ79" s="414">
        <v>3.2</v>
      </c>
      <c r="AK79" s="414">
        <v>2.9</v>
      </c>
      <c r="AL79" s="414">
        <v>2.6</v>
      </c>
      <c r="AM79" s="415">
        <v>3</v>
      </c>
      <c r="AN79" s="414">
        <v>3.6</v>
      </c>
      <c r="AO79" s="416">
        <v>3.6</v>
      </c>
      <c r="AP79" s="417">
        <v>3.1</v>
      </c>
      <c r="AQ79" s="828">
        <v>2.9</v>
      </c>
      <c r="AR79" s="819">
        <v>3.7</v>
      </c>
      <c r="BJ79" s="421"/>
    </row>
    <row r="80" spans="3:62" s="118" customFormat="1" ht="21" customHeight="1" x14ac:dyDescent="0.25">
      <c r="C80" s="422"/>
      <c r="D80" s="349"/>
      <c r="E80" s="423" t="s">
        <v>45</v>
      </c>
      <c r="F80" s="424">
        <v>2.7</v>
      </c>
      <c r="G80" s="425">
        <v>2.2000000000000002</v>
      </c>
      <c r="H80" s="425">
        <v>2.8</v>
      </c>
      <c r="I80" s="425">
        <v>2.7</v>
      </c>
      <c r="J80" s="425">
        <v>3.3</v>
      </c>
      <c r="K80" s="425">
        <v>3</v>
      </c>
      <c r="L80" s="425">
        <v>2.5</v>
      </c>
      <c r="M80" s="425">
        <v>2.5</v>
      </c>
      <c r="N80" s="425">
        <v>2.2999999999999998</v>
      </c>
      <c r="O80" s="425">
        <v>4.5</v>
      </c>
      <c r="P80" s="426">
        <v>3.9</v>
      </c>
      <c r="Q80" s="427">
        <v>3.6</v>
      </c>
      <c r="R80" s="428">
        <v>3.6</v>
      </c>
      <c r="S80" s="429">
        <v>5.0999999999999996</v>
      </c>
      <c r="T80" s="430">
        <v>4</v>
      </c>
      <c r="U80" s="431">
        <v>4.0999999999999996</v>
      </c>
      <c r="V80" s="432">
        <v>3.6</v>
      </c>
      <c r="W80" s="430">
        <v>4.0999999999999996</v>
      </c>
      <c r="X80" s="433">
        <v>3.8</v>
      </c>
      <c r="Y80" s="433">
        <v>3.5</v>
      </c>
      <c r="Z80" s="434">
        <v>3.6</v>
      </c>
      <c r="AA80" s="341">
        <v>3.7</v>
      </c>
      <c r="AB80" s="341">
        <v>4.4000000000000004</v>
      </c>
      <c r="AC80" s="345">
        <v>4.0999999999999996</v>
      </c>
      <c r="AD80" s="345">
        <v>4</v>
      </c>
      <c r="AE80" s="345">
        <v>3.7</v>
      </c>
      <c r="AF80" s="344">
        <v>3.5</v>
      </c>
      <c r="AG80" s="342">
        <v>3.1</v>
      </c>
      <c r="AH80" s="342">
        <v>2.8</v>
      </c>
      <c r="AI80" s="346">
        <v>3.5</v>
      </c>
      <c r="AJ80" s="401">
        <v>2.8</v>
      </c>
      <c r="AK80" s="401">
        <v>2.7</v>
      </c>
      <c r="AL80" s="401">
        <v>2.6</v>
      </c>
      <c r="AM80" s="402">
        <v>2.7</v>
      </c>
      <c r="AN80" s="401">
        <v>3.3</v>
      </c>
      <c r="AO80" s="403">
        <v>3.2</v>
      </c>
      <c r="AP80" s="404">
        <v>3</v>
      </c>
      <c r="AQ80" s="827">
        <v>2.7</v>
      </c>
      <c r="AR80" s="818">
        <v>2.9</v>
      </c>
      <c r="BJ80" s="421"/>
    </row>
    <row r="81" spans="3:62" s="118" customFormat="1" ht="21" customHeight="1" x14ac:dyDescent="0.25">
      <c r="C81" s="435" t="s">
        <v>100</v>
      </c>
      <c r="D81" s="436" t="s">
        <v>101</v>
      </c>
      <c r="E81" s="437" t="s">
        <v>43</v>
      </c>
      <c r="F81" s="438"/>
      <c r="G81" s="439"/>
      <c r="H81" s="439"/>
      <c r="I81" s="439"/>
      <c r="J81" s="439"/>
      <c r="K81" s="439"/>
      <c r="L81" s="439"/>
      <c r="M81" s="439"/>
      <c r="N81" s="439"/>
      <c r="O81" s="439"/>
      <c r="P81" s="440"/>
      <c r="Q81" s="441"/>
      <c r="R81" s="442"/>
      <c r="S81" s="443"/>
      <c r="T81" s="444"/>
      <c r="U81" s="408"/>
      <c r="V81" s="445"/>
      <c r="W81" s="446"/>
      <c r="X81" s="408"/>
      <c r="Y81" s="408"/>
      <c r="Z81" s="447"/>
      <c r="AA81" s="374">
        <v>5.3</v>
      </c>
      <c r="AB81" s="419">
        <v>5.3</v>
      </c>
      <c r="AC81" s="361">
        <v>5</v>
      </c>
      <c r="AD81" s="361">
        <v>5</v>
      </c>
      <c r="AE81" s="361">
        <v>4.4000000000000004</v>
      </c>
      <c r="AF81" s="360">
        <v>4.0999999999999996</v>
      </c>
      <c r="AG81" s="358">
        <v>3.4</v>
      </c>
      <c r="AH81" s="358">
        <v>3.8</v>
      </c>
      <c r="AI81" s="362">
        <v>3.8</v>
      </c>
      <c r="AJ81" s="414">
        <v>3.7</v>
      </c>
      <c r="AK81" s="414">
        <v>4</v>
      </c>
      <c r="AL81" s="414">
        <v>4</v>
      </c>
      <c r="AM81" s="415">
        <v>3.6</v>
      </c>
      <c r="AN81" s="414">
        <v>3.9</v>
      </c>
      <c r="AO81" s="416">
        <v>3.8</v>
      </c>
      <c r="AP81" s="417">
        <v>3.6</v>
      </c>
      <c r="AQ81" s="828">
        <v>3.7</v>
      </c>
      <c r="AR81" s="819">
        <v>4</v>
      </c>
    </row>
    <row r="82" spans="3:62" s="118" customFormat="1" ht="21" customHeight="1" x14ac:dyDescent="0.25">
      <c r="C82" s="331"/>
      <c r="D82" s="332"/>
      <c r="E82" s="333" t="s">
        <v>45</v>
      </c>
      <c r="F82" s="334"/>
      <c r="G82" s="47"/>
      <c r="H82" s="47"/>
      <c r="I82" s="47"/>
      <c r="J82" s="47"/>
      <c r="K82" s="47"/>
      <c r="L82" s="47"/>
      <c r="M82" s="47"/>
      <c r="N82" s="47"/>
      <c r="O82" s="47"/>
      <c r="P82" s="45"/>
      <c r="Q82" s="337"/>
      <c r="R82" s="338"/>
      <c r="S82" s="339"/>
      <c r="T82" s="340"/>
      <c r="U82" s="386"/>
      <c r="V82" s="341"/>
      <c r="W82" s="342"/>
      <c r="X82" s="343"/>
      <c r="Y82" s="343"/>
      <c r="Z82" s="344"/>
      <c r="AA82" s="341">
        <v>4.4000000000000004</v>
      </c>
      <c r="AB82" s="341">
        <v>5</v>
      </c>
      <c r="AC82" s="345">
        <v>4.5999999999999996</v>
      </c>
      <c r="AD82" s="345">
        <v>4.5</v>
      </c>
      <c r="AE82" s="345">
        <v>3.8</v>
      </c>
      <c r="AF82" s="344">
        <v>3.6</v>
      </c>
      <c r="AG82" s="342">
        <v>3</v>
      </c>
      <c r="AH82" s="342">
        <v>3.5</v>
      </c>
      <c r="AI82" s="346">
        <v>3.8</v>
      </c>
      <c r="AJ82" s="401">
        <v>3.2</v>
      </c>
      <c r="AK82" s="401">
        <v>3.8</v>
      </c>
      <c r="AL82" s="401">
        <v>3.6</v>
      </c>
      <c r="AM82" s="402">
        <v>3.3</v>
      </c>
      <c r="AN82" s="401">
        <v>3.5</v>
      </c>
      <c r="AO82" s="403">
        <v>3.6</v>
      </c>
      <c r="AP82" s="404">
        <v>3.4</v>
      </c>
      <c r="AQ82" s="827">
        <v>3.4</v>
      </c>
      <c r="AR82" s="818">
        <v>3.5</v>
      </c>
      <c r="BJ82" s="421"/>
    </row>
    <row r="83" spans="3:62" s="118" customFormat="1" ht="21" customHeight="1" x14ac:dyDescent="0.25">
      <c r="C83" s="348" t="s">
        <v>102</v>
      </c>
      <c r="D83" s="349" t="s">
        <v>103</v>
      </c>
      <c r="E83" s="366" t="s">
        <v>43</v>
      </c>
      <c r="F83" s="367"/>
      <c r="G83" s="388"/>
      <c r="H83" s="388"/>
      <c r="I83" s="388"/>
      <c r="J83" s="388"/>
      <c r="K83" s="388"/>
      <c r="L83" s="388"/>
      <c r="M83" s="388"/>
      <c r="N83" s="388"/>
      <c r="O83" s="388"/>
      <c r="P83" s="405"/>
      <c r="Q83" s="418"/>
      <c r="R83" s="407"/>
      <c r="S83" s="390"/>
      <c r="T83" s="391"/>
      <c r="U83" s="392"/>
      <c r="V83" s="393"/>
      <c r="W83" s="394"/>
      <c r="X83" s="379"/>
      <c r="Y83" s="379"/>
      <c r="Z83" s="395"/>
      <c r="AA83" s="393">
        <v>5.2</v>
      </c>
      <c r="AB83" s="374">
        <v>5.9</v>
      </c>
      <c r="AC83" s="361">
        <v>5</v>
      </c>
      <c r="AD83" s="361">
        <v>4.5999999999999996</v>
      </c>
      <c r="AE83" s="361">
        <v>4.4000000000000004</v>
      </c>
      <c r="AF83" s="360">
        <v>4.2</v>
      </c>
      <c r="AG83" s="358">
        <v>3.5</v>
      </c>
      <c r="AH83" s="358">
        <v>3.9</v>
      </c>
      <c r="AI83" s="362">
        <v>4.5999999999999996</v>
      </c>
      <c r="AJ83" s="414">
        <v>4.0999999999999996</v>
      </c>
      <c r="AK83" s="414">
        <v>4</v>
      </c>
      <c r="AL83" s="414">
        <v>4.2</v>
      </c>
      <c r="AM83" s="415">
        <v>3.7</v>
      </c>
      <c r="AN83" s="414">
        <v>4</v>
      </c>
      <c r="AO83" s="416">
        <v>4.0999999999999996</v>
      </c>
      <c r="AP83" s="417">
        <v>3.7</v>
      </c>
      <c r="AQ83" s="828">
        <v>4.0999999999999996</v>
      </c>
      <c r="AR83" s="819">
        <v>4.5</v>
      </c>
      <c r="BJ83" s="421"/>
    </row>
    <row r="84" spans="3:62" s="118" customFormat="1" ht="21" customHeight="1" thickBot="1" x14ac:dyDescent="0.3">
      <c r="C84" s="448"/>
      <c r="D84" s="449"/>
      <c r="E84" s="450" t="s">
        <v>45</v>
      </c>
      <c r="F84" s="451"/>
      <c r="G84" s="452"/>
      <c r="H84" s="452"/>
      <c r="I84" s="452"/>
      <c r="J84" s="452"/>
      <c r="K84" s="452"/>
      <c r="L84" s="452"/>
      <c r="M84" s="452"/>
      <c r="N84" s="452"/>
      <c r="O84" s="452"/>
      <c r="P84" s="453"/>
      <c r="Q84" s="454"/>
      <c r="R84" s="455"/>
      <c r="S84" s="456"/>
      <c r="T84" s="457"/>
      <c r="U84" s="458"/>
      <c r="V84" s="459"/>
      <c r="W84" s="457"/>
      <c r="X84" s="460"/>
      <c r="Y84" s="460"/>
      <c r="Z84" s="461"/>
      <c r="AA84" s="459">
        <v>4.0999999999999996</v>
      </c>
      <c r="AB84" s="459">
        <v>4.8</v>
      </c>
      <c r="AC84" s="462">
        <v>4.5999999999999996</v>
      </c>
      <c r="AD84" s="462">
        <v>4.3</v>
      </c>
      <c r="AE84" s="462">
        <v>4</v>
      </c>
      <c r="AF84" s="461">
        <v>3.8</v>
      </c>
      <c r="AG84" s="457">
        <v>3.1</v>
      </c>
      <c r="AH84" s="457">
        <v>3.6</v>
      </c>
      <c r="AI84" s="463">
        <v>4.2</v>
      </c>
      <c r="AJ84" s="464">
        <v>3.4</v>
      </c>
      <c r="AK84" s="464">
        <v>3.8</v>
      </c>
      <c r="AL84" s="464">
        <v>3.8</v>
      </c>
      <c r="AM84" s="465">
        <v>3.4</v>
      </c>
      <c r="AN84" s="464">
        <v>3.6</v>
      </c>
      <c r="AO84" s="466">
        <v>3.8</v>
      </c>
      <c r="AP84" s="467">
        <v>3.5</v>
      </c>
      <c r="AQ84" s="829">
        <v>3.7</v>
      </c>
      <c r="AR84" s="832">
        <v>3.9</v>
      </c>
      <c r="BJ84" s="421"/>
    </row>
    <row r="85" spans="3:62" s="118" customFormat="1" ht="21" customHeight="1" thickTop="1" thickBot="1" x14ac:dyDescent="0.3">
      <c r="C85" s="91" t="s">
        <v>54</v>
      </c>
      <c r="D85" s="92"/>
      <c r="E85" s="468"/>
      <c r="F85" s="469">
        <f t="shared" ref="F85:Z85" si="15">MAX(F61,F63,F65,F67,F69,F71,F73,F75,F77,F79)</f>
        <v>5.3</v>
      </c>
      <c r="G85" s="470">
        <f t="shared" si="15"/>
        <v>5.6</v>
      </c>
      <c r="H85" s="470">
        <f t="shared" si="15"/>
        <v>5</v>
      </c>
      <c r="I85" s="470">
        <f t="shared" si="15"/>
        <v>5.8</v>
      </c>
      <c r="J85" s="470">
        <f t="shared" si="15"/>
        <v>7</v>
      </c>
      <c r="K85" s="470">
        <f t="shared" si="15"/>
        <v>6</v>
      </c>
      <c r="L85" s="470">
        <f t="shared" si="15"/>
        <v>6.5</v>
      </c>
      <c r="M85" s="470">
        <f t="shared" si="15"/>
        <v>6.1</v>
      </c>
      <c r="N85" s="470">
        <f t="shared" si="15"/>
        <v>5.4</v>
      </c>
      <c r="O85" s="470">
        <f t="shared" si="15"/>
        <v>6.9</v>
      </c>
      <c r="P85" s="471">
        <f t="shared" si="15"/>
        <v>6.6</v>
      </c>
      <c r="Q85" s="472">
        <f t="shared" si="15"/>
        <v>6</v>
      </c>
      <c r="R85" s="473">
        <f t="shared" si="15"/>
        <v>7.5</v>
      </c>
      <c r="S85" s="474">
        <f t="shared" si="15"/>
        <v>5.7</v>
      </c>
      <c r="T85" s="475">
        <f t="shared" si="15"/>
        <v>6.5</v>
      </c>
      <c r="U85" s="475">
        <f t="shared" si="15"/>
        <v>6.2</v>
      </c>
      <c r="V85" s="476">
        <f t="shared" si="15"/>
        <v>7</v>
      </c>
      <c r="W85" s="477">
        <f t="shared" si="15"/>
        <v>8.1</v>
      </c>
      <c r="X85" s="478">
        <f t="shared" si="15"/>
        <v>5.6</v>
      </c>
      <c r="Y85" s="478">
        <f t="shared" si="15"/>
        <v>5.2</v>
      </c>
      <c r="Z85" s="479">
        <f t="shared" si="15"/>
        <v>7.3</v>
      </c>
      <c r="AA85" s="476">
        <f t="shared" ref="AA85:AL85" si="16">MAX(AA61,AA63,AA65,AA67,AA69,AA71,AA73,AA75,AA77,AA79,AA81,AA83)</f>
        <v>5.3</v>
      </c>
      <c r="AB85" s="476">
        <f t="shared" si="16"/>
        <v>5.9</v>
      </c>
      <c r="AC85" s="480">
        <f t="shared" si="16"/>
        <v>5.6</v>
      </c>
      <c r="AD85" s="480">
        <f t="shared" si="16"/>
        <v>6</v>
      </c>
      <c r="AE85" s="480">
        <f t="shared" si="16"/>
        <v>5.9</v>
      </c>
      <c r="AF85" s="479">
        <f t="shared" si="16"/>
        <v>5.3</v>
      </c>
      <c r="AG85" s="477">
        <f t="shared" si="16"/>
        <v>5.4</v>
      </c>
      <c r="AH85" s="477">
        <f t="shared" si="16"/>
        <v>5.4</v>
      </c>
      <c r="AI85" s="481">
        <f t="shared" si="16"/>
        <v>5.6</v>
      </c>
      <c r="AJ85" s="478">
        <f t="shared" si="16"/>
        <v>5</v>
      </c>
      <c r="AK85" s="478">
        <f t="shared" si="16"/>
        <v>5.2</v>
      </c>
      <c r="AL85" s="478">
        <f t="shared" si="16"/>
        <v>4.9000000000000004</v>
      </c>
      <c r="AM85" s="482">
        <f>MAX(AM61,AM63,AM65,AM67,AM69,AM71,AM73,AM75,AM77,AM79,AM81,AM83)</f>
        <v>4.9000000000000004</v>
      </c>
      <c r="AN85" s="478">
        <f>MAX(AN61,AN63,AN65,AN67,AN69,AN71,AN73,AN75,AN77,AN79,AN81,AN83)</f>
        <v>4.4000000000000004</v>
      </c>
      <c r="AO85" s="479">
        <f t="shared" ref="AO85:AP85" si="17">MAX(AO61,AO63,AO65,AO67,AO69,AO71,AO73,AO75,AO77,AO79,AO81,AO83)</f>
        <v>4.5999999999999996</v>
      </c>
      <c r="AP85" s="476">
        <f t="shared" si="17"/>
        <v>4.4000000000000004</v>
      </c>
      <c r="AQ85" s="830">
        <f>MAX(AQ61,AQ63,AQ65,AQ67,AQ69,AQ71,AQ73,AQ75,AQ77,AQ79,AQ81,AQ83)</f>
        <v>4.9000000000000004</v>
      </c>
      <c r="AR85" s="830">
        <f>MAX(AR61,AR63,AR65,AR67,AR69,AR71,AR73,AR75,AR77,AR79,AR81,AR83)</f>
        <v>4.8</v>
      </c>
      <c r="BJ85" s="421"/>
    </row>
    <row r="86" spans="3:62" s="118" customFormat="1" ht="21" customHeight="1" thickBot="1" x14ac:dyDescent="0.3">
      <c r="C86" s="102" t="s">
        <v>55</v>
      </c>
      <c r="D86" s="103"/>
      <c r="E86" s="483"/>
      <c r="F86" s="484">
        <f t="shared" ref="F86:Z86" si="18">ROUND(AVERAGE(F62,F64,F66,F68,F70,F72,F74,F76,F78,F80),1)</f>
        <v>3.9</v>
      </c>
      <c r="G86" s="485">
        <f t="shared" si="18"/>
        <v>3.3</v>
      </c>
      <c r="H86" s="485">
        <f t="shared" si="18"/>
        <v>3.6</v>
      </c>
      <c r="I86" s="485">
        <f t="shared" si="18"/>
        <v>3.9</v>
      </c>
      <c r="J86" s="485">
        <f t="shared" si="18"/>
        <v>4.0999999999999996</v>
      </c>
      <c r="K86" s="485">
        <f t="shared" si="18"/>
        <v>4.0999999999999996</v>
      </c>
      <c r="L86" s="485">
        <f t="shared" si="18"/>
        <v>4.2</v>
      </c>
      <c r="M86" s="485">
        <f t="shared" si="18"/>
        <v>4.2</v>
      </c>
      <c r="N86" s="485">
        <f t="shared" si="18"/>
        <v>4</v>
      </c>
      <c r="O86" s="485">
        <f t="shared" si="18"/>
        <v>4.5</v>
      </c>
      <c r="P86" s="486">
        <f t="shared" si="18"/>
        <v>4.7</v>
      </c>
      <c r="Q86" s="487">
        <f t="shared" si="18"/>
        <v>4.3</v>
      </c>
      <c r="R86" s="488">
        <f t="shared" si="18"/>
        <v>4.7</v>
      </c>
      <c r="S86" s="489">
        <f t="shared" si="18"/>
        <v>4.8</v>
      </c>
      <c r="T86" s="490">
        <f t="shared" si="18"/>
        <v>5</v>
      </c>
      <c r="U86" s="490">
        <f t="shared" si="18"/>
        <v>4.5</v>
      </c>
      <c r="V86" s="491">
        <f t="shared" si="18"/>
        <v>5</v>
      </c>
      <c r="W86" s="492">
        <f t="shared" si="18"/>
        <v>5</v>
      </c>
      <c r="X86" s="493">
        <f t="shared" si="18"/>
        <v>4.3</v>
      </c>
      <c r="Y86" s="493">
        <f t="shared" si="18"/>
        <v>4.0999999999999996</v>
      </c>
      <c r="Z86" s="494">
        <f t="shared" si="18"/>
        <v>4.8</v>
      </c>
      <c r="AA86" s="491">
        <f t="shared" ref="AA86:AL86" si="19">ROUND(AVERAGE(AA62,AA64,AA66,AA68,AA70,AA72,AA74,AA76,AA78,AA80,AA82,AA84),1)</f>
        <v>4.0999999999999996</v>
      </c>
      <c r="AB86" s="491">
        <f t="shared" si="19"/>
        <v>4.5</v>
      </c>
      <c r="AC86" s="495">
        <f t="shared" si="19"/>
        <v>4.5</v>
      </c>
      <c r="AD86" s="495">
        <f t="shared" si="19"/>
        <v>4.4000000000000004</v>
      </c>
      <c r="AE86" s="495">
        <f t="shared" si="19"/>
        <v>4.0999999999999996</v>
      </c>
      <c r="AF86" s="494">
        <f t="shared" si="19"/>
        <v>3.8</v>
      </c>
      <c r="AG86" s="492">
        <f t="shared" si="19"/>
        <v>3.4</v>
      </c>
      <c r="AH86" s="492">
        <f t="shared" si="19"/>
        <v>3.6</v>
      </c>
      <c r="AI86" s="496">
        <f t="shared" si="19"/>
        <v>4</v>
      </c>
      <c r="AJ86" s="493">
        <f t="shared" si="19"/>
        <v>3.4</v>
      </c>
      <c r="AK86" s="493">
        <f t="shared" si="19"/>
        <v>3.7</v>
      </c>
      <c r="AL86" s="493">
        <f t="shared" si="19"/>
        <v>3.7</v>
      </c>
      <c r="AM86" s="497">
        <f>ROUND(AVERAGE(AM62,AM64,AM66,AM68,AM70,AM72,AM74,AM76,AM78,AM80,AM82,AM84),1)</f>
        <v>3.5</v>
      </c>
      <c r="AN86" s="493">
        <f>ROUND(AVERAGE(AN62,AN64,AN66,AN68,AN70,AN72,AN74,AN76,AN78,AN80,AN82,AN84),1)</f>
        <v>3.6</v>
      </c>
      <c r="AO86" s="494">
        <f t="shared" ref="AO86:AP86" si="20">ROUND(AVERAGE(AO62,AO64,AO66,AO68,AO70,AO72,AO74,AO76,AO78,AO80,AO82,AO84),1)</f>
        <v>3.6</v>
      </c>
      <c r="AP86" s="491">
        <f t="shared" si="20"/>
        <v>3.5</v>
      </c>
      <c r="AQ86" s="831">
        <f>ROUND(AVERAGE(AQ62,AQ64,AQ66,AQ68,AQ70,AQ72,AQ74,AQ76,AQ78,AQ80,AQ82,AQ84),1)</f>
        <v>3.4</v>
      </c>
      <c r="AR86" s="831">
        <f>ROUND(AVERAGE(AR62,AR64,AR66,AR68,AR70,AR72,AR74,AR76,AR78,AR80,AR82,AR84),1)</f>
        <v>3.6</v>
      </c>
      <c r="BJ86" s="421"/>
    </row>
    <row r="87" spans="3:62" s="118" customFormat="1" ht="18" customHeight="1" x14ac:dyDescent="0.25">
      <c r="AB87" s="116"/>
      <c r="AC87" s="116"/>
      <c r="AD87" s="116"/>
      <c r="AE87" s="116"/>
      <c r="AF87" s="116"/>
      <c r="AI87" s="116"/>
      <c r="AJ87" s="116"/>
      <c r="AK87" s="116"/>
      <c r="AL87" s="116"/>
      <c r="AM87" s="498"/>
      <c r="AN87" s="116"/>
      <c r="AO87" s="116"/>
      <c r="AP87" s="116" t="s">
        <v>56</v>
      </c>
      <c r="AQ87" s="116"/>
      <c r="BJ87" s="421"/>
    </row>
    <row r="88" spans="3:62" s="118" customFormat="1" ht="18" customHeight="1" x14ac:dyDescent="0.25">
      <c r="E88" s="421"/>
      <c r="F88" s="421"/>
      <c r="G88" s="499"/>
      <c r="H88" s="421"/>
      <c r="I88" s="421"/>
      <c r="V88" s="500"/>
      <c r="W88" s="500"/>
      <c r="X88" s="500"/>
      <c r="AB88" s="781"/>
      <c r="AC88" s="783"/>
      <c r="AD88" s="782"/>
      <c r="AE88" s="781"/>
      <c r="AF88" s="781"/>
      <c r="AG88" s="784"/>
      <c r="AH88" s="784"/>
      <c r="AI88" s="784"/>
      <c r="AJ88" s="784"/>
      <c r="AK88" s="421"/>
      <c r="AL88" s="421"/>
      <c r="AM88" s="421"/>
      <c r="BJ88" s="421"/>
    </row>
    <row r="89" spans="3:62" s="118" customFormat="1" ht="18" customHeight="1" x14ac:dyDescent="0.25">
      <c r="E89" s="421"/>
      <c r="F89" s="421"/>
      <c r="G89" s="499"/>
      <c r="H89" s="421"/>
      <c r="I89" s="421"/>
      <c r="V89" s="421"/>
      <c r="W89" s="421"/>
      <c r="X89" s="421"/>
      <c r="AB89" s="785"/>
      <c r="AC89" s="785"/>
      <c r="AD89" s="785"/>
      <c r="AE89" s="786"/>
      <c r="AF89" s="786"/>
      <c r="AG89" s="786"/>
      <c r="AH89" s="786"/>
      <c r="AI89" s="786"/>
      <c r="AJ89" s="786"/>
      <c r="AK89" s="421"/>
      <c r="AL89" s="421"/>
      <c r="AM89" s="421"/>
      <c r="BJ89" s="421"/>
    </row>
    <row r="90" spans="3:62" s="118" customFormat="1" ht="18" customHeight="1" x14ac:dyDescent="0.25">
      <c r="AB90" s="787"/>
      <c r="AC90" s="787"/>
      <c r="AD90" s="787"/>
      <c r="AE90" s="781"/>
      <c r="AF90" s="781"/>
      <c r="AG90" s="781"/>
      <c r="AH90" s="781"/>
      <c r="AI90" s="781"/>
      <c r="AJ90" s="781"/>
      <c r="AK90" s="421"/>
      <c r="AL90" s="421"/>
      <c r="AM90" s="421"/>
      <c r="BJ90" s="421"/>
    </row>
    <row r="91" spans="3:62" s="118" customFormat="1" ht="21" customHeight="1" x14ac:dyDescent="0.3">
      <c r="C91" s="1" t="s">
        <v>110</v>
      </c>
      <c r="AM91" s="421"/>
      <c r="BJ91" s="421"/>
    </row>
    <row r="92" spans="3:62" s="118" customFormat="1" ht="18" customHeight="1" thickBot="1" x14ac:dyDescent="0.3">
      <c r="AB92" s="6"/>
      <c r="AC92" s="6"/>
      <c r="AD92" s="6"/>
      <c r="AE92" s="6"/>
      <c r="AF92" s="6"/>
      <c r="AI92" s="6"/>
      <c r="AJ92" s="6"/>
      <c r="AK92" s="6"/>
      <c r="AL92" s="6"/>
      <c r="AM92" s="501"/>
      <c r="AN92" s="6"/>
      <c r="AO92" s="6"/>
      <c r="AQ92" s="6" t="s">
        <v>1</v>
      </c>
    </row>
    <row r="93" spans="3:62" s="118" customFormat="1" ht="21" customHeight="1" thickBot="1" x14ac:dyDescent="0.3">
      <c r="C93" s="502" t="s">
        <v>2</v>
      </c>
      <c r="D93" s="503"/>
      <c r="E93" s="504"/>
      <c r="F93" s="505" t="s">
        <v>3</v>
      </c>
      <c r="G93" s="506" t="s">
        <v>4</v>
      </c>
      <c r="H93" s="506" t="s">
        <v>5</v>
      </c>
      <c r="I93" s="506" t="s">
        <v>6</v>
      </c>
      <c r="J93" s="506" t="s">
        <v>7</v>
      </c>
      <c r="K93" s="506" t="s">
        <v>8</v>
      </c>
      <c r="L93" s="506" t="s">
        <v>9</v>
      </c>
      <c r="M93" s="506" t="s">
        <v>10</v>
      </c>
      <c r="N93" s="507" t="s">
        <v>11</v>
      </c>
      <c r="O93" s="506" t="s">
        <v>12</v>
      </c>
      <c r="P93" s="507" t="s">
        <v>13</v>
      </c>
      <c r="Q93" s="508" t="s">
        <v>14</v>
      </c>
      <c r="R93" s="509" t="s">
        <v>15</v>
      </c>
      <c r="S93" s="506" t="s">
        <v>58</v>
      </c>
      <c r="T93" s="510" t="s">
        <v>17</v>
      </c>
      <c r="U93" s="304" t="s">
        <v>18</v>
      </c>
      <c r="V93" s="304" t="s">
        <v>19</v>
      </c>
      <c r="W93" s="511" t="s">
        <v>20</v>
      </c>
      <c r="X93" s="512" t="s">
        <v>21</v>
      </c>
      <c r="Y93" s="512" t="s">
        <v>22</v>
      </c>
      <c r="Z93" s="307" t="s">
        <v>23</v>
      </c>
      <c r="AA93" s="12" t="s">
        <v>24</v>
      </c>
      <c r="AB93" s="11" t="s">
        <v>25</v>
      </c>
      <c r="AC93" s="15" t="s">
        <v>26</v>
      </c>
      <c r="AD93" s="15" t="s">
        <v>27</v>
      </c>
      <c r="AE93" s="15" t="s">
        <v>28</v>
      </c>
      <c r="AF93" s="16" t="s">
        <v>29</v>
      </c>
      <c r="AG93" s="17" t="s">
        <v>30</v>
      </c>
      <c r="AH93" s="17" t="s">
        <v>31</v>
      </c>
      <c r="AI93" s="18" t="s">
        <v>32</v>
      </c>
      <c r="AJ93" s="308" t="s">
        <v>33</v>
      </c>
      <c r="AK93" s="308" t="s">
        <v>34</v>
      </c>
      <c r="AL93" s="308" t="s">
        <v>35</v>
      </c>
      <c r="AM93" s="309" t="s">
        <v>36</v>
      </c>
      <c r="AN93" s="308" t="s">
        <v>37</v>
      </c>
      <c r="AO93" s="310" t="s">
        <v>38</v>
      </c>
      <c r="AP93" s="311" t="s">
        <v>60</v>
      </c>
      <c r="AQ93" s="821" t="s">
        <v>40</v>
      </c>
      <c r="AR93" s="816" t="s">
        <v>112</v>
      </c>
    </row>
    <row r="94" spans="3:62" s="118" customFormat="1" ht="21" customHeight="1" x14ac:dyDescent="0.25">
      <c r="C94" s="513" t="s">
        <v>80</v>
      </c>
      <c r="D94" s="514" t="s">
        <v>81</v>
      </c>
      <c r="E94" s="504"/>
      <c r="F94" s="515">
        <v>0.39</v>
      </c>
      <c r="G94" s="516">
        <v>0.34</v>
      </c>
      <c r="H94" s="516">
        <v>0.48</v>
      </c>
      <c r="I94" s="516">
        <v>0.47</v>
      </c>
      <c r="J94" s="516">
        <v>0.59</v>
      </c>
      <c r="K94" s="516">
        <v>0.51</v>
      </c>
      <c r="L94" s="516">
        <v>0.46</v>
      </c>
      <c r="M94" s="516">
        <v>0.49</v>
      </c>
      <c r="N94" s="517">
        <v>0.4</v>
      </c>
      <c r="O94" s="516">
        <v>0.47</v>
      </c>
      <c r="P94" s="517">
        <v>0.44</v>
      </c>
      <c r="Q94" s="518">
        <v>0.42</v>
      </c>
      <c r="R94" s="519">
        <v>0.36</v>
      </c>
      <c r="S94" s="516">
        <v>0.42</v>
      </c>
      <c r="T94" s="520">
        <v>0.43</v>
      </c>
      <c r="U94" s="521">
        <v>0.38</v>
      </c>
      <c r="V94" s="521">
        <v>0.37</v>
      </c>
      <c r="W94" s="522">
        <v>0.31</v>
      </c>
      <c r="X94" s="523">
        <v>0.28999999999999998</v>
      </c>
      <c r="Y94" s="523">
        <v>0.32</v>
      </c>
      <c r="Z94" s="524">
        <v>0.32</v>
      </c>
      <c r="AA94" s="521">
        <v>0.3</v>
      </c>
      <c r="AB94" s="521">
        <v>0.34</v>
      </c>
      <c r="AC94" s="523">
        <v>0.34</v>
      </c>
      <c r="AD94" s="523">
        <v>0.28999999999999998</v>
      </c>
      <c r="AE94" s="523">
        <v>0.33</v>
      </c>
      <c r="AF94" s="524">
        <v>0.38</v>
      </c>
      <c r="AG94" s="525">
        <v>0.39</v>
      </c>
      <c r="AH94" s="525">
        <v>0.37</v>
      </c>
      <c r="AI94" s="526">
        <v>0.37</v>
      </c>
      <c r="AJ94" s="527">
        <v>0.34</v>
      </c>
      <c r="AK94" s="527">
        <v>0.35</v>
      </c>
      <c r="AL94" s="527">
        <v>0.31</v>
      </c>
      <c r="AM94" s="528">
        <v>0.33</v>
      </c>
      <c r="AN94" s="527">
        <v>0.35</v>
      </c>
      <c r="AO94" s="524">
        <v>0.3</v>
      </c>
      <c r="AP94" s="521">
        <v>0.28999999999999998</v>
      </c>
      <c r="AQ94" s="837">
        <v>0.3</v>
      </c>
      <c r="AR94" s="833">
        <v>0.32</v>
      </c>
    </row>
    <row r="95" spans="3:62" ht="21" customHeight="1" x14ac:dyDescent="0.25">
      <c r="C95" s="513" t="s">
        <v>82</v>
      </c>
      <c r="D95" s="514" t="s">
        <v>83</v>
      </c>
      <c r="E95" s="529"/>
      <c r="F95" s="515">
        <v>0.55000000000000004</v>
      </c>
      <c r="G95" s="516">
        <v>0.55000000000000004</v>
      </c>
      <c r="H95" s="516">
        <v>0.55000000000000004</v>
      </c>
      <c r="I95" s="516">
        <v>0.62</v>
      </c>
      <c r="J95" s="516">
        <v>0.63</v>
      </c>
      <c r="K95" s="516">
        <v>0.69</v>
      </c>
      <c r="L95" s="516">
        <v>0.62</v>
      </c>
      <c r="M95" s="516">
        <v>0.57999999999999996</v>
      </c>
      <c r="N95" s="517">
        <v>0.57999999999999996</v>
      </c>
      <c r="O95" s="516">
        <v>0.66</v>
      </c>
      <c r="P95" s="517">
        <v>0.55000000000000004</v>
      </c>
      <c r="Q95" s="518">
        <v>0.48</v>
      </c>
      <c r="R95" s="519">
        <v>0.69</v>
      </c>
      <c r="S95" s="516">
        <v>0.5</v>
      </c>
      <c r="T95" s="520">
        <v>0.48</v>
      </c>
      <c r="U95" s="521">
        <v>0.5</v>
      </c>
      <c r="V95" s="521">
        <v>0.56999999999999995</v>
      </c>
      <c r="W95" s="522">
        <v>0.45</v>
      </c>
      <c r="X95" s="523">
        <v>0.39</v>
      </c>
      <c r="Y95" s="523">
        <v>0.35</v>
      </c>
      <c r="Z95" s="524">
        <v>0.45</v>
      </c>
      <c r="AA95" s="521">
        <v>0.36</v>
      </c>
      <c r="AB95" s="521">
        <v>0.42</v>
      </c>
      <c r="AC95" s="523">
        <v>0.44</v>
      </c>
      <c r="AD95" s="523">
        <v>0.38</v>
      </c>
      <c r="AE95" s="523">
        <v>0.43</v>
      </c>
      <c r="AF95" s="524">
        <v>0.45</v>
      </c>
      <c r="AG95" s="525">
        <v>0.47</v>
      </c>
      <c r="AH95" s="525">
        <v>0.48</v>
      </c>
      <c r="AI95" s="526">
        <v>0.49</v>
      </c>
      <c r="AJ95" s="527">
        <v>0.41</v>
      </c>
      <c r="AK95" s="527">
        <v>0.34</v>
      </c>
      <c r="AL95" s="527">
        <v>0.4</v>
      </c>
      <c r="AM95" s="528">
        <v>0.41</v>
      </c>
      <c r="AN95" s="527">
        <v>0.37</v>
      </c>
      <c r="AO95" s="524">
        <v>0.43</v>
      </c>
      <c r="AP95" s="521">
        <v>0.32</v>
      </c>
      <c r="AQ95" s="837">
        <v>0.3</v>
      </c>
      <c r="AR95" s="834">
        <v>0.37</v>
      </c>
    </row>
    <row r="96" spans="3:62" ht="21" customHeight="1" x14ac:dyDescent="0.25">
      <c r="C96" s="513" t="s">
        <v>84</v>
      </c>
      <c r="D96" s="514" t="s">
        <v>85</v>
      </c>
      <c r="E96" s="529"/>
      <c r="F96" s="530">
        <v>0.84</v>
      </c>
      <c r="G96" s="531">
        <v>1</v>
      </c>
      <c r="H96" s="531">
        <v>0.8</v>
      </c>
      <c r="I96" s="531">
        <v>0.94</v>
      </c>
      <c r="J96" s="531">
        <v>1</v>
      </c>
      <c r="K96" s="531">
        <v>0.83</v>
      </c>
      <c r="L96" s="531">
        <v>0.95</v>
      </c>
      <c r="M96" s="531">
        <v>0.75</v>
      </c>
      <c r="N96" s="532">
        <v>0.68</v>
      </c>
      <c r="O96" s="533">
        <v>0.73</v>
      </c>
      <c r="P96" s="534">
        <v>0.64</v>
      </c>
      <c r="Q96" s="535">
        <v>0.76</v>
      </c>
      <c r="R96" s="536">
        <v>1</v>
      </c>
      <c r="S96" s="130">
        <v>0.86</v>
      </c>
      <c r="T96" s="537">
        <v>0.73</v>
      </c>
      <c r="U96" s="521">
        <v>0.72</v>
      </c>
      <c r="V96" s="538">
        <v>0.78</v>
      </c>
      <c r="W96" s="539">
        <v>0.6</v>
      </c>
      <c r="X96" s="523">
        <v>0.52</v>
      </c>
      <c r="Y96" s="534">
        <v>0.53</v>
      </c>
      <c r="Z96" s="540">
        <v>0.61</v>
      </c>
      <c r="AA96" s="541">
        <v>0.49</v>
      </c>
      <c r="AB96" s="541">
        <v>0.49</v>
      </c>
      <c r="AC96" s="542">
        <v>0.6</v>
      </c>
      <c r="AD96" s="543">
        <v>0.46</v>
      </c>
      <c r="AE96" s="544">
        <v>0.51</v>
      </c>
      <c r="AF96" s="545">
        <v>0.61</v>
      </c>
      <c r="AG96" s="546">
        <v>0.56000000000000005</v>
      </c>
      <c r="AH96" s="547">
        <v>0.62</v>
      </c>
      <c r="AI96" s="548">
        <v>0.64</v>
      </c>
      <c r="AJ96" s="549">
        <v>0.56000000000000005</v>
      </c>
      <c r="AK96" s="550">
        <v>0.5</v>
      </c>
      <c r="AL96" s="551">
        <v>0.59</v>
      </c>
      <c r="AM96" s="552">
        <v>0.49</v>
      </c>
      <c r="AN96" s="551">
        <v>0.51</v>
      </c>
      <c r="AO96" s="553">
        <v>0.44</v>
      </c>
      <c r="AP96" s="554">
        <v>0.44</v>
      </c>
      <c r="AQ96" s="838">
        <v>0.44</v>
      </c>
      <c r="AR96" s="835">
        <v>0.53</v>
      </c>
    </row>
    <row r="97" spans="3:62" ht="21" customHeight="1" x14ac:dyDescent="0.25">
      <c r="C97" s="513" t="s">
        <v>86</v>
      </c>
      <c r="D97" s="514" t="s">
        <v>87</v>
      </c>
      <c r="E97" s="529"/>
      <c r="F97" s="515">
        <v>0.46</v>
      </c>
      <c r="G97" s="516">
        <v>0.5</v>
      </c>
      <c r="H97" s="516">
        <v>0.42</v>
      </c>
      <c r="I97" s="516">
        <v>0.52</v>
      </c>
      <c r="J97" s="516">
        <v>0.5</v>
      </c>
      <c r="K97" s="516">
        <v>0.46</v>
      </c>
      <c r="L97" s="516">
        <v>0.52</v>
      </c>
      <c r="M97" s="516">
        <v>0.57999999999999996</v>
      </c>
      <c r="N97" s="517">
        <v>0.52</v>
      </c>
      <c r="O97" s="516">
        <v>0.48</v>
      </c>
      <c r="P97" s="517">
        <v>0.47</v>
      </c>
      <c r="Q97" s="518">
        <v>0.48</v>
      </c>
      <c r="R97" s="519">
        <v>0.51</v>
      </c>
      <c r="S97" s="516">
        <v>0.77</v>
      </c>
      <c r="T97" s="520">
        <v>0.54</v>
      </c>
      <c r="U97" s="521">
        <v>0.56000000000000005</v>
      </c>
      <c r="V97" s="521">
        <v>0.62</v>
      </c>
      <c r="W97" s="522">
        <v>0.56000000000000005</v>
      </c>
      <c r="X97" s="523">
        <v>0.51</v>
      </c>
      <c r="Y97" s="523">
        <v>0.46</v>
      </c>
      <c r="Z97" s="524">
        <v>0.55000000000000004</v>
      </c>
      <c r="AA97" s="555">
        <v>0.5</v>
      </c>
      <c r="AB97" s="556">
        <v>0.48</v>
      </c>
      <c r="AC97" s="557">
        <v>0.44</v>
      </c>
      <c r="AD97" s="558">
        <v>0.47</v>
      </c>
      <c r="AE97" s="523">
        <v>0.48</v>
      </c>
      <c r="AF97" s="524">
        <v>0.5</v>
      </c>
      <c r="AG97" s="525">
        <v>0.55000000000000004</v>
      </c>
      <c r="AH97" s="559">
        <v>0.63</v>
      </c>
      <c r="AI97" s="526">
        <v>0.61</v>
      </c>
      <c r="AJ97" s="560">
        <v>0.57999999999999996</v>
      </c>
      <c r="AK97" s="561">
        <v>0.48</v>
      </c>
      <c r="AL97" s="561">
        <v>0.49</v>
      </c>
      <c r="AM97" s="562">
        <v>0.51</v>
      </c>
      <c r="AN97" s="561">
        <v>0.49</v>
      </c>
      <c r="AO97" s="563">
        <v>0.43</v>
      </c>
      <c r="AP97" s="564">
        <v>0.47</v>
      </c>
      <c r="AQ97" s="839">
        <v>0.41</v>
      </c>
      <c r="AR97" s="834">
        <v>0.47</v>
      </c>
    </row>
    <row r="98" spans="3:62" ht="21" customHeight="1" x14ac:dyDescent="0.25">
      <c r="C98" s="513" t="s">
        <v>88</v>
      </c>
      <c r="D98" s="514" t="s">
        <v>89</v>
      </c>
      <c r="E98" s="529"/>
      <c r="F98" s="515">
        <v>0.42</v>
      </c>
      <c r="G98" s="516">
        <v>0.47</v>
      </c>
      <c r="H98" s="516">
        <v>0.39</v>
      </c>
      <c r="I98" s="516">
        <v>0.45</v>
      </c>
      <c r="J98" s="516">
        <v>0.45</v>
      </c>
      <c r="K98" s="516">
        <v>0.45</v>
      </c>
      <c r="L98" s="516">
        <v>0.44</v>
      </c>
      <c r="M98" s="516">
        <v>0.49</v>
      </c>
      <c r="N98" s="517">
        <v>0.45</v>
      </c>
      <c r="O98" s="516">
        <v>0.5</v>
      </c>
      <c r="P98" s="517">
        <v>0.46</v>
      </c>
      <c r="Q98" s="518">
        <v>0.48</v>
      </c>
      <c r="R98" s="519">
        <v>0.5</v>
      </c>
      <c r="S98" s="516">
        <v>0.55000000000000004</v>
      </c>
      <c r="T98" s="520">
        <v>0.5</v>
      </c>
      <c r="U98" s="521">
        <v>0.48</v>
      </c>
      <c r="V98" s="521">
        <v>0.59</v>
      </c>
      <c r="W98" s="522">
        <v>0.52</v>
      </c>
      <c r="X98" s="523">
        <v>0.46</v>
      </c>
      <c r="Y98" s="523">
        <v>0.44</v>
      </c>
      <c r="Z98" s="524">
        <v>0.56000000000000005</v>
      </c>
      <c r="AA98" s="521">
        <v>0.48</v>
      </c>
      <c r="AB98" s="521">
        <v>0.43</v>
      </c>
      <c r="AC98" s="523">
        <v>0.42</v>
      </c>
      <c r="AD98" s="558">
        <v>0.47</v>
      </c>
      <c r="AE98" s="523">
        <v>0.43</v>
      </c>
      <c r="AF98" s="524">
        <v>0.49</v>
      </c>
      <c r="AG98" s="525">
        <v>0.54</v>
      </c>
      <c r="AH98" s="525">
        <v>0.56000000000000005</v>
      </c>
      <c r="AI98" s="526">
        <v>0.52</v>
      </c>
      <c r="AJ98" s="561">
        <v>0.5</v>
      </c>
      <c r="AK98" s="561">
        <v>0.42</v>
      </c>
      <c r="AL98" s="561">
        <v>0.45</v>
      </c>
      <c r="AM98" s="565">
        <v>0.46</v>
      </c>
      <c r="AN98" s="561">
        <v>0.47</v>
      </c>
      <c r="AO98" s="563">
        <v>0.4</v>
      </c>
      <c r="AP98" s="566">
        <v>0.43</v>
      </c>
      <c r="AQ98" s="839">
        <v>0.39</v>
      </c>
      <c r="AR98" s="834">
        <v>0.43</v>
      </c>
    </row>
    <row r="99" spans="3:62" ht="21" customHeight="1" x14ac:dyDescent="0.25">
      <c r="C99" s="513" t="s">
        <v>90</v>
      </c>
      <c r="D99" s="514" t="s">
        <v>91</v>
      </c>
      <c r="E99" s="567"/>
      <c r="F99" s="515">
        <v>0.48</v>
      </c>
      <c r="G99" s="516">
        <v>0.54</v>
      </c>
      <c r="H99" s="516">
        <v>0.41</v>
      </c>
      <c r="I99" s="516">
        <v>0.43</v>
      </c>
      <c r="J99" s="516">
        <v>0.48</v>
      </c>
      <c r="K99" s="516">
        <v>0.46</v>
      </c>
      <c r="L99" s="516">
        <v>0.48</v>
      </c>
      <c r="M99" s="516">
        <v>0.56000000000000005</v>
      </c>
      <c r="N99" s="516">
        <v>0.56999999999999995</v>
      </c>
      <c r="O99" s="516">
        <v>0.52</v>
      </c>
      <c r="P99" s="517">
        <v>0.47</v>
      </c>
      <c r="Q99" s="518">
        <v>0.45</v>
      </c>
      <c r="R99" s="519">
        <v>0.52</v>
      </c>
      <c r="S99" s="516">
        <v>0.51</v>
      </c>
      <c r="T99" s="520">
        <v>0.64</v>
      </c>
      <c r="U99" s="521">
        <v>0.56999999999999995</v>
      </c>
      <c r="V99" s="521">
        <v>0.68</v>
      </c>
      <c r="W99" s="522">
        <v>0.59</v>
      </c>
      <c r="X99" s="523">
        <v>0.47</v>
      </c>
      <c r="Y99" s="523">
        <v>0.44</v>
      </c>
      <c r="Z99" s="524">
        <v>0.49</v>
      </c>
      <c r="AA99" s="521">
        <v>0.42</v>
      </c>
      <c r="AB99" s="521">
        <v>0.51</v>
      </c>
      <c r="AC99" s="523">
        <v>0.37</v>
      </c>
      <c r="AD99" s="523">
        <v>0.43</v>
      </c>
      <c r="AE99" s="523">
        <v>0.44</v>
      </c>
      <c r="AF99" s="524">
        <v>0.44</v>
      </c>
      <c r="AG99" s="525">
        <v>0.45</v>
      </c>
      <c r="AH99" s="525">
        <v>0.49</v>
      </c>
      <c r="AI99" s="526">
        <v>0.5</v>
      </c>
      <c r="AJ99" s="561">
        <v>0.45</v>
      </c>
      <c r="AK99" s="561">
        <v>0.38</v>
      </c>
      <c r="AL99" s="561">
        <v>0.43</v>
      </c>
      <c r="AM99" s="565">
        <v>0.42</v>
      </c>
      <c r="AN99" s="561">
        <v>0.43</v>
      </c>
      <c r="AO99" s="563">
        <v>0.38</v>
      </c>
      <c r="AP99" s="566">
        <v>0.37</v>
      </c>
      <c r="AQ99" s="839">
        <v>0.36</v>
      </c>
      <c r="AR99" s="834">
        <v>0.4</v>
      </c>
      <c r="AS99" s="568"/>
      <c r="AT99" s="568"/>
      <c r="AU99" s="568"/>
      <c r="AV99" s="568"/>
      <c r="AW99" s="568"/>
      <c r="AX99" s="568"/>
      <c r="AY99" s="568"/>
      <c r="BI99" s="568"/>
    </row>
    <row r="100" spans="3:62" ht="21" customHeight="1" x14ac:dyDescent="0.25">
      <c r="C100" s="569" t="s">
        <v>92</v>
      </c>
      <c r="D100" s="570" t="s">
        <v>93</v>
      </c>
      <c r="E100" s="567"/>
      <c r="F100" s="571">
        <v>0.45</v>
      </c>
      <c r="G100" s="572">
        <v>0.67</v>
      </c>
      <c r="H100" s="572">
        <v>0.53</v>
      </c>
      <c r="I100" s="572">
        <v>0.49</v>
      </c>
      <c r="J100" s="572">
        <v>0.63</v>
      </c>
      <c r="K100" s="572">
        <v>0.54</v>
      </c>
      <c r="L100" s="572">
        <v>0.62</v>
      </c>
      <c r="M100" s="572">
        <v>0.64</v>
      </c>
      <c r="N100" s="572">
        <v>0.65</v>
      </c>
      <c r="O100" s="572">
        <v>0.66</v>
      </c>
      <c r="P100" s="543">
        <v>0.51</v>
      </c>
      <c r="Q100" s="573">
        <v>0.57999999999999996</v>
      </c>
      <c r="R100" s="574">
        <v>0.66</v>
      </c>
      <c r="S100" s="572">
        <v>0.59</v>
      </c>
      <c r="T100" s="575">
        <v>0.61</v>
      </c>
      <c r="U100" s="538">
        <v>0.78</v>
      </c>
      <c r="V100" s="521">
        <v>0.75</v>
      </c>
      <c r="W100" s="522">
        <v>0.52</v>
      </c>
      <c r="X100" s="576">
        <v>0.56999999999999995</v>
      </c>
      <c r="Y100" s="577">
        <v>0.49</v>
      </c>
      <c r="Z100" s="578">
        <v>0.62</v>
      </c>
      <c r="AA100" s="541">
        <v>0.47</v>
      </c>
      <c r="AB100" s="579">
        <v>0.54</v>
      </c>
      <c r="AC100" s="577">
        <v>0.49</v>
      </c>
      <c r="AD100" s="577">
        <v>0.46</v>
      </c>
      <c r="AE100" s="580">
        <v>0.48</v>
      </c>
      <c r="AF100" s="581">
        <v>0.47</v>
      </c>
      <c r="AG100" s="547">
        <v>0.5</v>
      </c>
      <c r="AH100" s="547">
        <v>0.55000000000000004</v>
      </c>
      <c r="AI100" s="582">
        <v>0.49</v>
      </c>
      <c r="AJ100" s="583">
        <v>0.51</v>
      </c>
      <c r="AK100" s="583">
        <v>0.45</v>
      </c>
      <c r="AL100" s="583">
        <v>0.56000000000000005</v>
      </c>
      <c r="AM100" s="584">
        <v>0.46</v>
      </c>
      <c r="AN100" s="583">
        <v>0.44</v>
      </c>
      <c r="AO100" s="585">
        <v>0.39</v>
      </c>
      <c r="AP100" s="586">
        <v>0.38</v>
      </c>
      <c r="AQ100" s="840">
        <v>0.37</v>
      </c>
      <c r="AR100" s="834">
        <v>0.44</v>
      </c>
    </row>
    <row r="101" spans="3:62" ht="21" customHeight="1" x14ac:dyDescent="0.25">
      <c r="C101" s="513" t="s">
        <v>94</v>
      </c>
      <c r="D101" s="514" t="s">
        <v>95</v>
      </c>
      <c r="E101" s="567"/>
      <c r="F101" s="515">
        <v>0.49</v>
      </c>
      <c r="G101" s="516">
        <v>0.53</v>
      </c>
      <c r="H101" s="516">
        <v>0.45</v>
      </c>
      <c r="I101" s="516">
        <v>0.46</v>
      </c>
      <c r="J101" s="516">
        <v>0.5</v>
      </c>
      <c r="K101" s="516">
        <v>0.48</v>
      </c>
      <c r="L101" s="516">
        <v>0.75</v>
      </c>
      <c r="M101" s="516">
        <v>0.6</v>
      </c>
      <c r="N101" s="516">
        <v>0.54</v>
      </c>
      <c r="O101" s="516">
        <v>0.52</v>
      </c>
      <c r="P101" s="517">
        <v>0.47</v>
      </c>
      <c r="Q101" s="518">
        <v>0.48</v>
      </c>
      <c r="R101" s="519">
        <v>0.72</v>
      </c>
      <c r="S101" s="516">
        <v>0.55000000000000004</v>
      </c>
      <c r="T101" s="520">
        <v>0.54</v>
      </c>
      <c r="U101" s="521">
        <v>0.59</v>
      </c>
      <c r="V101" s="521">
        <v>0.61</v>
      </c>
      <c r="W101" s="539">
        <v>0.6</v>
      </c>
      <c r="X101" s="577">
        <v>0.48</v>
      </c>
      <c r="Y101" s="577">
        <v>0.45</v>
      </c>
      <c r="Z101" s="587">
        <v>0.5</v>
      </c>
      <c r="AA101" s="541">
        <v>0.45</v>
      </c>
      <c r="AB101" s="541">
        <v>0.45</v>
      </c>
      <c r="AC101" s="577">
        <v>0.41</v>
      </c>
      <c r="AD101" s="577">
        <v>0.44</v>
      </c>
      <c r="AE101" s="580">
        <v>0.42</v>
      </c>
      <c r="AF101" s="581">
        <v>0.45</v>
      </c>
      <c r="AG101" s="547">
        <v>0.51</v>
      </c>
      <c r="AH101" s="547">
        <v>0.54</v>
      </c>
      <c r="AI101" s="582">
        <v>0.55000000000000004</v>
      </c>
      <c r="AJ101" s="583">
        <v>0.47</v>
      </c>
      <c r="AK101" s="583">
        <v>0.43</v>
      </c>
      <c r="AL101" s="583">
        <v>0.47</v>
      </c>
      <c r="AM101" s="584">
        <v>0.41</v>
      </c>
      <c r="AN101" s="583">
        <v>0.42</v>
      </c>
      <c r="AO101" s="585">
        <v>0.4</v>
      </c>
      <c r="AP101" s="586">
        <v>0.41</v>
      </c>
      <c r="AQ101" s="840">
        <v>0.39</v>
      </c>
      <c r="AR101" s="834">
        <v>0.42</v>
      </c>
    </row>
    <row r="102" spans="3:62" ht="21" customHeight="1" x14ac:dyDescent="0.25">
      <c r="C102" s="569" t="s">
        <v>96</v>
      </c>
      <c r="D102" s="570" t="s">
        <v>97</v>
      </c>
      <c r="E102" s="567"/>
      <c r="F102" s="571">
        <v>0.39</v>
      </c>
      <c r="G102" s="572">
        <v>0.52</v>
      </c>
      <c r="H102" s="572">
        <v>0.4</v>
      </c>
      <c r="I102" s="572">
        <v>0.44</v>
      </c>
      <c r="J102" s="572">
        <v>0.43</v>
      </c>
      <c r="K102" s="572">
        <v>0.47</v>
      </c>
      <c r="L102" s="572">
        <v>0.55000000000000004</v>
      </c>
      <c r="M102" s="572">
        <v>0.51</v>
      </c>
      <c r="N102" s="572">
        <v>0.46</v>
      </c>
      <c r="O102" s="572">
        <v>0.49</v>
      </c>
      <c r="P102" s="543">
        <v>0.59</v>
      </c>
      <c r="Q102" s="573">
        <v>0.43</v>
      </c>
      <c r="R102" s="574">
        <v>0.54</v>
      </c>
      <c r="S102" s="572">
        <v>0.49</v>
      </c>
      <c r="T102" s="575">
        <v>0.46</v>
      </c>
      <c r="U102" s="588">
        <v>0.52</v>
      </c>
      <c r="V102" s="588">
        <v>0.55000000000000004</v>
      </c>
      <c r="W102" s="589">
        <v>0.47</v>
      </c>
      <c r="X102" s="580">
        <v>0.45</v>
      </c>
      <c r="Y102" s="580">
        <v>0.46</v>
      </c>
      <c r="Z102" s="581">
        <v>0.5</v>
      </c>
      <c r="AA102" s="588">
        <v>0.42</v>
      </c>
      <c r="AB102" s="588">
        <v>0.44</v>
      </c>
      <c r="AC102" s="580">
        <v>0.37</v>
      </c>
      <c r="AD102" s="580">
        <v>0.41</v>
      </c>
      <c r="AE102" s="580">
        <v>0.4</v>
      </c>
      <c r="AF102" s="581">
        <v>0.45</v>
      </c>
      <c r="AG102" s="547">
        <v>0.44</v>
      </c>
      <c r="AH102" s="547">
        <v>0.47</v>
      </c>
      <c r="AI102" s="582">
        <v>0.5</v>
      </c>
      <c r="AJ102" s="583">
        <v>0.43</v>
      </c>
      <c r="AK102" s="583">
        <v>0.39</v>
      </c>
      <c r="AL102" s="583">
        <v>0.42</v>
      </c>
      <c r="AM102" s="584">
        <v>0.42</v>
      </c>
      <c r="AN102" s="583">
        <v>0.41</v>
      </c>
      <c r="AO102" s="585">
        <v>0.37</v>
      </c>
      <c r="AP102" s="586">
        <v>0.37</v>
      </c>
      <c r="AQ102" s="840">
        <v>0.34</v>
      </c>
      <c r="AR102" s="834">
        <v>0.4</v>
      </c>
    </row>
    <row r="103" spans="3:62" ht="21" customHeight="1" x14ac:dyDescent="0.25">
      <c r="C103" s="590" t="s">
        <v>98</v>
      </c>
      <c r="D103" s="421" t="s">
        <v>99</v>
      </c>
      <c r="E103" s="591"/>
      <c r="F103" s="592">
        <v>0.39</v>
      </c>
      <c r="G103" s="593">
        <v>0.44</v>
      </c>
      <c r="H103" s="593">
        <v>0.55000000000000004</v>
      </c>
      <c r="I103" s="593">
        <v>0.56000000000000005</v>
      </c>
      <c r="J103" s="593">
        <v>0.61</v>
      </c>
      <c r="K103" s="593">
        <v>0.53</v>
      </c>
      <c r="L103" s="593">
        <v>0.5</v>
      </c>
      <c r="M103" s="593">
        <v>0.53</v>
      </c>
      <c r="N103" s="593">
        <v>0.48</v>
      </c>
      <c r="O103" s="593">
        <v>0.46</v>
      </c>
      <c r="P103" s="594">
        <v>0.35</v>
      </c>
      <c r="Q103" s="595">
        <v>0.37</v>
      </c>
      <c r="R103" s="596">
        <v>0.38</v>
      </c>
      <c r="S103" s="593">
        <v>0.67</v>
      </c>
      <c r="T103" s="597">
        <v>0.43</v>
      </c>
      <c r="U103" s="598">
        <v>0.48</v>
      </c>
      <c r="V103" s="598">
        <v>0.53</v>
      </c>
      <c r="W103" s="599">
        <v>0.53</v>
      </c>
      <c r="X103" s="600">
        <v>0.43</v>
      </c>
      <c r="Y103" s="600">
        <v>0.38</v>
      </c>
      <c r="Z103" s="601">
        <v>0.43</v>
      </c>
      <c r="AA103" s="598">
        <v>0.4</v>
      </c>
      <c r="AB103" s="598">
        <v>0.39</v>
      </c>
      <c r="AC103" s="600">
        <v>0.36</v>
      </c>
      <c r="AD103" s="600">
        <v>0.36</v>
      </c>
      <c r="AE103" s="600">
        <v>0.38</v>
      </c>
      <c r="AF103" s="601">
        <v>0.44</v>
      </c>
      <c r="AG103" s="602">
        <v>0.51</v>
      </c>
      <c r="AH103" s="602">
        <v>0.42</v>
      </c>
      <c r="AI103" s="603">
        <v>0.46</v>
      </c>
      <c r="AJ103" s="604">
        <v>0.36</v>
      </c>
      <c r="AK103" s="604">
        <v>0.35</v>
      </c>
      <c r="AL103" s="604">
        <v>0.39</v>
      </c>
      <c r="AM103" s="605">
        <v>0.3</v>
      </c>
      <c r="AN103" s="604">
        <v>0.31</v>
      </c>
      <c r="AO103" s="606">
        <v>0.25</v>
      </c>
      <c r="AP103" s="607">
        <v>0.26</v>
      </c>
      <c r="AQ103" s="841">
        <v>0.23</v>
      </c>
      <c r="AR103" s="834">
        <v>0.26</v>
      </c>
    </row>
    <row r="104" spans="3:62" ht="21" customHeight="1" x14ac:dyDescent="0.25">
      <c r="C104" s="569" t="s">
        <v>104</v>
      </c>
      <c r="D104" s="570" t="s">
        <v>105</v>
      </c>
      <c r="E104" s="608"/>
      <c r="F104" s="152"/>
      <c r="G104" s="572"/>
      <c r="H104" s="572"/>
      <c r="I104" s="572"/>
      <c r="J104" s="572"/>
      <c r="K104" s="572"/>
      <c r="L104" s="572"/>
      <c r="M104" s="572"/>
      <c r="N104" s="572"/>
      <c r="O104" s="572"/>
      <c r="P104" s="543"/>
      <c r="Q104" s="543"/>
      <c r="R104" s="543"/>
      <c r="S104" s="572"/>
      <c r="T104" s="575"/>
      <c r="U104" s="588"/>
      <c r="V104" s="588"/>
      <c r="W104" s="589"/>
      <c r="X104" s="580"/>
      <c r="Y104" s="580"/>
      <c r="Z104" s="581"/>
      <c r="AA104" s="588">
        <v>0.37</v>
      </c>
      <c r="AB104" s="588">
        <v>0.41</v>
      </c>
      <c r="AC104" s="580">
        <v>0.34</v>
      </c>
      <c r="AD104" s="580">
        <v>0.36</v>
      </c>
      <c r="AE104" s="580">
        <v>0.35</v>
      </c>
      <c r="AF104" s="581">
        <v>0.38</v>
      </c>
      <c r="AG104" s="547">
        <v>0.41</v>
      </c>
      <c r="AH104" s="547">
        <v>0.4</v>
      </c>
      <c r="AI104" s="582">
        <v>0.42</v>
      </c>
      <c r="AJ104" s="583">
        <v>0.36</v>
      </c>
      <c r="AK104" s="583">
        <v>0.33</v>
      </c>
      <c r="AL104" s="583">
        <v>0.35</v>
      </c>
      <c r="AM104" s="584">
        <v>0.36</v>
      </c>
      <c r="AN104" s="583">
        <v>0.35</v>
      </c>
      <c r="AO104" s="585">
        <v>0.3</v>
      </c>
      <c r="AP104" s="586">
        <v>0.3</v>
      </c>
      <c r="AQ104" s="840">
        <v>0.28999999999999998</v>
      </c>
      <c r="AR104" s="834">
        <v>0.33</v>
      </c>
    </row>
    <row r="105" spans="3:62" ht="21" customHeight="1" thickBot="1" x14ac:dyDescent="0.3">
      <c r="C105" s="609" t="s">
        <v>106</v>
      </c>
      <c r="D105" s="610" t="s">
        <v>107</v>
      </c>
      <c r="E105" s="611"/>
      <c r="F105" s="612"/>
      <c r="G105" s="613"/>
      <c r="H105" s="613"/>
      <c r="I105" s="613"/>
      <c r="J105" s="613"/>
      <c r="K105" s="613"/>
      <c r="L105" s="613"/>
      <c r="M105" s="613"/>
      <c r="N105" s="613"/>
      <c r="O105" s="613"/>
      <c r="P105" s="614"/>
      <c r="Q105" s="614"/>
      <c r="R105" s="614"/>
      <c r="S105" s="613"/>
      <c r="T105" s="615"/>
      <c r="U105" s="616"/>
      <c r="V105" s="616"/>
      <c r="W105" s="617"/>
      <c r="X105" s="618"/>
      <c r="Y105" s="618"/>
      <c r="Z105" s="619"/>
      <c r="AA105" s="616">
        <v>0.38</v>
      </c>
      <c r="AB105" s="616">
        <v>0.39</v>
      </c>
      <c r="AC105" s="618">
        <v>0.35</v>
      </c>
      <c r="AD105" s="618">
        <v>0.39</v>
      </c>
      <c r="AE105" s="618">
        <v>0.36</v>
      </c>
      <c r="AF105" s="619">
        <v>0.4</v>
      </c>
      <c r="AG105" s="620">
        <v>0.41</v>
      </c>
      <c r="AH105" s="620">
        <v>0.41</v>
      </c>
      <c r="AI105" s="621">
        <v>0.43</v>
      </c>
      <c r="AJ105" s="622">
        <v>0.37</v>
      </c>
      <c r="AK105" s="622">
        <v>0.35</v>
      </c>
      <c r="AL105" s="622">
        <v>0.38</v>
      </c>
      <c r="AM105" s="623">
        <v>0.35</v>
      </c>
      <c r="AN105" s="622">
        <v>0.37</v>
      </c>
      <c r="AO105" s="624">
        <v>0.32</v>
      </c>
      <c r="AP105" s="625">
        <v>0.31</v>
      </c>
      <c r="AQ105" s="842">
        <v>0.3</v>
      </c>
      <c r="AR105" s="836">
        <v>0.34</v>
      </c>
    </row>
    <row r="106" spans="3:62" ht="21" customHeight="1" thickTop="1" thickBot="1" x14ac:dyDescent="0.3">
      <c r="C106" s="626" t="s">
        <v>63</v>
      </c>
      <c r="D106" s="192"/>
      <c r="E106" s="193"/>
      <c r="F106" s="627">
        <v>0.84</v>
      </c>
      <c r="G106" s="628">
        <v>1</v>
      </c>
      <c r="H106" s="628">
        <v>0.8</v>
      </c>
      <c r="I106" s="628">
        <v>0.94</v>
      </c>
      <c r="J106" s="628">
        <v>1</v>
      </c>
      <c r="K106" s="628">
        <v>0.83</v>
      </c>
      <c r="L106" s="628">
        <v>0.95</v>
      </c>
      <c r="M106" s="628">
        <v>0.75</v>
      </c>
      <c r="N106" s="628">
        <v>0.68</v>
      </c>
      <c r="O106" s="628">
        <v>0.73</v>
      </c>
      <c r="P106" s="628">
        <v>0.64</v>
      </c>
      <c r="Q106" s="628">
        <v>0.76</v>
      </c>
      <c r="R106" s="628">
        <v>1</v>
      </c>
      <c r="S106" s="628">
        <v>0.86</v>
      </c>
      <c r="T106" s="629">
        <v>0.73</v>
      </c>
      <c r="U106" s="630">
        <v>0.78</v>
      </c>
      <c r="V106" s="630">
        <f>MAX(V94:V103)</f>
        <v>0.78</v>
      </c>
      <c r="W106" s="631">
        <f>MAX(W94:W103)</f>
        <v>0.6</v>
      </c>
      <c r="X106" s="632">
        <f>MAX(X94:X103)</f>
        <v>0.56999999999999995</v>
      </c>
      <c r="Y106" s="632">
        <f>MAX(Y94:Y103)</f>
        <v>0.53</v>
      </c>
      <c r="Z106" s="633">
        <f>MAX(Z94:Z103)</f>
        <v>0.62</v>
      </c>
      <c r="AA106" s="630">
        <f t="shared" ref="AA106:AL106" si="21">MAX(AA94:AA105)</f>
        <v>0.5</v>
      </c>
      <c r="AB106" s="630">
        <f t="shared" si="21"/>
        <v>0.54</v>
      </c>
      <c r="AC106" s="632">
        <f t="shared" si="21"/>
        <v>0.6</v>
      </c>
      <c r="AD106" s="632">
        <f t="shared" si="21"/>
        <v>0.47</v>
      </c>
      <c r="AE106" s="632">
        <f t="shared" si="21"/>
        <v>0.51</v>
      </c>
      <c r="AF106" s="633">
        <f t="shared" si="21"/>
        <v>0.61</v>
      </c>
      <c r="AG106" s="634">
        <f t="shared" si="21"/>
        <v>0.56000000000000005</v>
      </c>
      <c r="AH106" s="634">
        <f t="shared" si="21"/>
        <v>0.63</v>
      </c>
      <c r="AI106" s="635">
        <f t="shared" si="21"/>
        <v>0.64</v>
      </c>
      <c r="AJ106" s="636">
        <f t="shared" si="21"/>
        <v>0.57999999999999996</v>
      </c>
      <c r="AK106" s="636">
        <f t="shared" si="21"/>
        <v>0.5</v>
      </c>
      <c r="AL106" s="636">
        <f t="shared" si="21"/>
        <v>0.59</v>
      </c>
      <c r="AM106" s="637">
        <f>MAX(AM94:AM105)</f>
        <v>0.51</v>
      </c>
      <c r="AN106" s="636">
        <f>MAX(AN94:AN105)</f>
        <v>0.51</v>
      </c>
      <c r="AO106" s="633">
        <f t="shared" ref="AO106:AP106" si="22">MAX(AO94:AO105)</f>
        <v>0.44</v>
      </c>
      <c r="AP106" s="630">
        <f t="shared" si="22"/>
        <v>0.47</v>
      </c>
      <c r="AQ106" s="843">
        <f>MAX(AQ94:AQ105)</f>
        <v>0.44</v>
      </c>
      <c r="AR106" s="638">
        <f>MAX(AR94:AR105)</f>
        <v>0.53</v>
      </c>
    </row>
    <row r="107" spans="3:62" ht="21" customHeight="1" thickBot="1" x14ac:dyDescent="0.3">
      <c r="C107" s="191" t="s">
        <v>64</v>
      </c>
      <c r="D107" s="192"/>
      <c r="E107" s="193"/>
      <c r="F107" s="639">
        <v>0.48599999999999999</v>
      </c>
      <c r="G107" s="474">
        <v>0.56000000000000005</v>
      </c>
      <c r="H107" s="640">
        <v>0.5</v>
      </c>
      <c r="I107" s="474">
        <v>0.54</v>
      </c>
      <c r="J107" s="474">
        <v>0.57999999999999996</v>
      </c>
      <c r="K107" s="474">
        <v>0.54</v>
      </c>
      <c r="L107" s="474">
        <v>0.59</v>
      </c>
      <c r="M107" s="474">
        <v>0.56999999999999995</v>
      </c>
      <c r="N107" s="474">
        <v>0.53</v>
      </c>
      <c r="O107" s="474">
        <v>0.55000000000000004</v>
      </c>
      <c r="P107" s="640">
        <v>0.5</v>
      </c>
      <c r="Q107" s="474">
        <v>0.49</v>
      </c>
      <c r="R107" s="474">
        <v>0.59</v>
      </c>
      <c r="S107" s="474">
        <v>0.59</v>
      </c>
      <c r="T107" s="475">
        <v>0.54</v>
      </c>
      <c r="U107" s="641">
        <f t="shared" ref="U107:Z107" si="23">ROUND(AVERAGE(U94:U103),2)</f>
        <v>0.56000000000000005</v>
      </c>
      <c r="V107" s="641">
        <f t="shared" si="23"/>
        <v>0.61</v>
      </c>
      <c r="W107" s="642">
        <f t="shared" si="23"/>
        <v>0.52</v>
      </c>
      <c r="X107" s="643">
        <f t="shared" si="23"/>
        <v>0.46</v>
      </c>
      <c r="Y107" s="643">
        <f t="shared" si="23"/>
        <v>0.43</v>
      </c>
      <c r="Z107" s="644">
        <f t="shared" si="23"/>
        <v>0.5</v>
      </c>
      <c r="AA107" s="641">
        <f t="shared" ref="AA107:AL107" si="24">ROUND(AVERAGE(AA94:AA105),2)</f>
        <v>0.42</v>
      </c>
      <c r="AB107" s="641">
        <f t="shared" si="24"/>
        <v>0.44</v>
      </c>
      <c r="AC107" s="643">
        <f t="shared" si="24"/>
        <v>0.41</v>
      </c>
      <c r="AD107" s="643">
        <f t="shared" si="24"/>
        <v>0.41</v>
      </c>
      <c r="AE107" s="643">
        <f t="shared" si="24"/>
        <v>0.42</v>
      </c>
      <c r="AF107" s="644">
        <f t="shared" si="24"/>
        <v>0.46</v>
      </c>
      <c r="AG107" s="645">
        <f t="shared" si="24"/>
        <v>0.48</v>
      </c>
      <c r="AH107" s="645">
        <f t="shared" si="24"/>
        <v>0.5</v>
      </c>
      <c r="AI107" s="646">
        <f t="shared" si="24"/>
        <v>0.5</v>
      </c>
      <c r="AJ107" s="647">
        <f t="shared" si="24"/>
        <v>0.45</v>
      </c>
      <c r="AK107" s="647">
        <f t="shared" si="24"/>
        <v>0.4</v>
      </c>
      <c r="AL107" s="647">
        <f t="shared" si="24"/>
        <v>0.44</v>
      </c>
      <c r="AM107" s="648">
        <f>ROUND(AVERAGE(AM94:AM105),2)</f>
        <v>0.41</v>
      </c>
      <c r="AN107" s="647">
        <f>ROUND(AVERAGE(AN94:AN105),2)</f>
        <v>0.41</v>
      </c>
      <c r="AO107" s="644">
        <f t="shared" ref="AO107:AP107" si="25">ROUND(AVERAGE(AO94:AO105),2)</f>
        <v>0.37</v>
      </c>
      <c r="AP107" s="641">
        <f t="shared" si="25"/>
        <v>0.36</v>
      </c>
      <c r="AQ107" s="844">
        <f>ROUND(AVERAGE(AQ94:AQ105),2)</f>
        <v>0.34</v>
      </c>
      <c r="AR107" s="649">
        <f>ROUND(AVERAGE(AR94:AR105),2)</f>
        <v>0.39</v>
      </c>
    </row>
    <row r="108" spans="3:62" ht="18" customHeight="1" x14ac:dyDescent="0.25">
      <c r="C108" s="118"/>
      <c r="D108" s="118"/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V108" s="118"/>
      <c r="W108" s="118"/>
      <c r="AB108" s="116"/>
      <c r="AC108" s="116"/>
      <c r="AD108" s="116"/>
      <c r="AE108" s="116"/>
      <c r="AF108" s="116"/>
      <c r="AI108" s="116"/>
      <c r="AJ108" s="116"/>
      <c r="AK108" s="116"/>
      <c r="AL108" s="116"/>
      <c r="AM108" s="116"/>
      <c r="AN108" s="116"/>
      <c r="AO108" s="116"/>
      <c r="AP108" s="116" t="s">
        <v>56</v>
      </c>
      <c r="AQ108" s="116"/>
    </row>
    <row r="109" spans="3:62" ht="18" customHeight="1" x14ac:dyDescent="0.25">
      <c r="C109" s="118"/>
      <c r="D109" s="118"/>
      <c r="F109" s="650"/>
      <c r="G109" s="650"/>
      <c r="H109" s="650"/>
      <c r="I109" s="650"/>
      <c r="J109" s="650"/>
      <c r="K109" s="650"/>
      <c r="L109" s="650"/>
      <c r="M109" s="650"/>
      <c r="N109" s="650"/>
      <c r="O109" s="650"/>
      <c r="P109" s="650"/>
      <c r="Q109" s="650"/>
      <c r="R109" s="650"/>
      <c r="S109" s="650"/>
      <c r="T109" s="650"/>
      <c r="U109" s="650"/>
      <c r="V109" s="650"/>
      <c r="W109" s="650"/>
    </row>
    <row r="110" spans="3:62" s="118" customFormat="1" ht="18" customHeight="1" x14ac:dyDescent="0.25">
      <c r="AB110" s="651"/>
      <c r="AC110" s="651"/>
      <c r="AD110" s="651"/>
      <c r="AE110" s="651"/>
      <c r="AF110" s="651"/>
      <c r="AG110" s="651"/>
      <c r="AH110" s="651"/>
      <c r="AI110" s="651"/>
      <c r="AJ110" s="651"/>
      <c r="AK110" s="651"/>
      <c r="AL110" s="651"/>
      <c r="AM110" s="651"/>
      <c r="AN110" s="651"/>
      <c r="AO110" s="651"/>
      <c r="AP110" s="651"/>
      <c r="AQ110" s="651"/>
      <c r="BJ110" s="421"/>
    </row>
    <row r="111" spans="3:62" ht="18" customHeight="1" x14ac:dyDescent="0.25">
      <c r="C111" s="118"/>
      <c r="D111" s="118"/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</row>
    <row r="112" spans="3:62" ht="21" customHeight="1" x14ac:dyDescent="0.3">
      <c r="C112" s="1" t="s">
        <v>111</v>
      </c>
      <c r="D112" s="118"/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</row>
    <row r="113" spans="3:44" ht="18" customHeight="1" thickBot="1" x14ac:dyDescent="0.3">
      <c r="C113" s="118"/>
      <c r="D113" s="118"/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W113" s="118"/>
      <c r="AB113" s="6"/>
      <c r="AC113" s="6"/>
      <c r="AD113" s="6"/>
      <c r="AE113" s="6"/>
      <c r="AF113" s="6"/>
      <c r="AI113" s="6"/>
      <c r="AJ113" s="6"/>
      <c r="AK113" s="6"/>
      <c r="AL113" s="6"/>
      <c r="AM113" s="6"/>
      <c r="AN113" s="6"/>
      <c r="AO113" s="6"/>
      <c r="AQ113" s="6" t="s">
        <v>1</v>
      </c>
    </row>
    <row r="114" spans="3:44" ht="21" customHeight="1" thickBot="1" x14ac:dyDescent="0.3">
      <c r="C114" s="652" t="s">
        <v>2</v>
      </c>
      <c r="D114" s="653"/>
      <c r="E114" s="654"/>
      <c r="F114" s="655" t="s">
        <v>3</v>
      </c>
      <c r="G114" s="656" t="s">
        <v>4</v>
      </c>
      <c r="H114" s="656" t="s">
        <v>5</v>
      </c>
      <c r="I114" s="656" t="s">
        <v>6</v>
      </c>
      <c r="J114" s="656" t="s">
        <v>7</v>
      </c>
      <c r="K114" s="656" t="s">
        <v>8</v>
      </c>
      <c r="L114" s="656" t="s">
        <v>9</v>
      </c>
      <c r="M114" s="656" t="s">
        <v>10</v>
      </c>
      <c r="N114" s="657" t="s">
        <v>11</v>
      </c>
      <c r="O114" s="656" t="s">
        <v>12</v>
      </c>
      <c r="P114" s="657" t="s">
        <v>13</v>
      </c>
      <c r="Q114" s="658" t="s">
        <v>14</v>
      </c>
      <c r="R114" s="659" t="s">
        <v>15</v>
      </c>
      <c r="S114" s="656" t="s">
        <v>58</v>
      </c>
      <c r="T114" s="660" t="s">
        <v>17</v>
      </c>
      <c r="U114" s="305" t="s">
        <v>18</v>
      </c>
      <c r="V114" s="512" t="s">
        <v>19</v>
      </c>
      <c r="W114" s="512" t="s">
        <v>20</v>
      </c>
      <c r="X114" s="512" t="s">
        <v>21</v>
      </c>
      <c r="Y114" s="512" t="s">
        <v>22</v>
      </c>
      <c r="Z114" s="307" t="s">
        <v>23</v>
      </c>
      <c r="AA114" s="12" t="s">
        <v>24</v>
      </c>
      <c r="AB114" s="11" t="s">
        <v>25</v>
      </c>
      <c r="AC114" s="15" t="s">
        <v>26</v>
      </c>
      <c r="AD114" s="15" t="s">
        <v>27</v>
      </c>
      <c r="AE114" s="15" t="s">
        <v>28</v>
      </c>
      <c r="AF114" s="16" t="s">
        <v>29</v>
      </c>
      <c r="AG114" s="17" t="s">
        <v>30</v>
      </c>
      <c r="AH114" s="17" t="s">
        <v>31</v>
      </c>
      <c r="AI114" s="18" t="s">
        <v>32</v>
      </c>
      <c r="AJ114" s="308" t="s">
        <v>33</v>
      </c>
      <c r="AK114" s="308" t="s">
        <v>34</v>
      </c>
      <c r="AL114" s="308" t="s">
        <v>35</v>
      </c>
      <c r="AM114" s="309" t="s">
        <v>36</v>
      </c>
      <c r="AN114" s="308" t="s">
        <v>37</v>
      </c>
      <c r="AO114" s="310" t="s">
        <v>38</v>
      </c>
      <c r="AP114" s="311" t="s">
        <v>60</v>
      </c>
      <c r="AQ114" s="821" t="s">
        <v>40</v>
      </c>
      <c r="AR114" s="816" t="s">
        <v>112</v>
      </c>
    </row>
    <row r="115" spans="3:44" ht="21" customHeight="1" x14ac:dyDescent="0.25">
      <c r="C115" s="661" t="s">
        <v>80</v>
      </c>
      <c r="D115" s="662" t="s">
        <v>81</v>
      </c>
      <c r="E115" s="663"/>
      <c r="F115" s="208">
        <v>4.1000000000000002E-2</v>
      </c>
      <c r="G115" s="664">
        <v>3.3000000000000002E-2</v>
      </c>
      <c r="H115" s="664">
        <v>0.05</v>
      </c>
      <c r="I115" s="664">
        <v>4.7E-2</v>
      </c>
      <c r="J115" s="664">
        <v>4.9000000000000002E-2</v>
      </c>
      <c r="K115" s="664">
        <v>4.1000000000000002E-2</v>
      </c>
      <c r="L115" s="664">
        <v>4.1000000000000002E-2</v>
      </c>
      <c r="M115" s="664">
        <v>4.2000000000000003E-2</v>
      </c>
      <c r="N115" s="665">
        <v>3.4000000000000002E-2</v>
      </c>
      <c r="O115" s="664">
        <v>4.4999999999999998E-2</v>
      </c>
      <c r="P115" s="665">
        <v>4.9000000000000002E-2</v>
      </c>
      <c r="Q115" s="666">
        <v>4.1000000000000002E-2</v>
      </c>
      <c r="R115" s="667">
        <v>3.5999999999999997E-2</v>
      </c>
      <c r="S115" s="664">
        <v>3.5999999999999997E-2</v>
      </c>
      <c r="T115" s="668">
        <v>0.05</v>
      </c>
      <c r="U115" s="669">
        <v>0.04</v>
      </c>
      <c r="V115" s="670">
        <v>4.2999999999999997E-2</v>
      </c>
      <c r="W115" s="670">
        <v>0.04</v>
      </c>
      <c r="X115" s="670">
        <v>0.03</v>
      </c>
      <c r="Y115" s="670">
        <v>3.4000000000000002E-2</v>
      </c>
      <c r="Z115" s="671">
        <v>3.7999999999999999E-2</v>
      </c>
      <c r="AA115" s="672">
        <v>0.03</v>
      </c>
      <c r="AB115" s="672">
        <v>3.4000000000000002E-2</v>
      </c>
      <c r="AC115" s="670">
        <v>4.1000000000000002E-2</v>
      </c>
      <c r="AD115" s="670">
        <v>3.5000000000000003E-2</v>
      </c>
      <c r="AE115" s="670">
        <v>3.2000000000000001E-2</v>
      </c>
      <c r="AF115" s="671">
        <v>3.5000000000000003E-2</v>
      </c>
      <c r="AG115" s="669">
        <v>4.2999999999999997E-2</v>
      </c>
      <c r="AH115" s="669">
        <v>4.4999999999999998E-2</v>
      </c>
      <c r="AI115" s="673">
        <v>3.7999999999999999E-2</v>
      </c>
      <c r="AJ115" s="674">
        <v>2.9000000000000001E-2</v>
      </c>
      <c r="AK115" s="674">
        <v>3.1E-2</v>
      </c>
      <c r="AL115" s="674">
        <v>2.9000000000000001E-2</v>
      </c>
      <c r="AM115" s="675">
        <v>3.2000000000000001E-2</v>
      </c>
      <c r="AN115" s="674">
        <v>3.5000000000000003E-2</v>
      </c>
      <c r="AO115" s="849">
        <v>2.7E-2</v>
      </c>
      <c r="AP115" s="856">
        <v>3.2000000000000001E-2</v>
      </c>
      <c r="AQ115" s="861">
        <v>3.2000000000000001E-2</v>
      </c>
      <c r="AR115" s="845">
        <v>2.9000000000000001E-2</v>
      </c>
    </row>
    <row r="116" spans="3:44" ht="21" customHeight="1" x14ac:dyDescent="0.25">
      <c r="C116" s="676" t="s">
        <v>82</v>
      </c>
      <c r="D116" s="514" t="s">
        <v>83</v>
      </c>
      <c r="E116" s="567"/>
      <c r="F116" s="208">
        <v>6.9000000000000006E-2</v>
      </c>
      <c r="G116" s="664">
        <v>0.06</v>
      </c>
      <c r="H116" s="664">
        <v>5.1999999999999998E-2</v>
      </c>
      <c r="I116" s="664">
        <v>5.3999999999999999E-2</v>
      </c>
      <c r="J116" s="664">
        <v>5.2999999999999999E-2</v>
      </c>
      <c r="K116" s="664">
        <v>4.5999999999999999E-2</v>
      </c>
      <c r="L116" s="664">
        <v>5.0999999999999997E-2</v>
      </c>
      <c r="M116" s="664">
        <v>4.2999999999999997E-2</v>
      </c>
      <c r="N116" s="665">
        <v>5.1999999999999998E-2</v>
      </c>
      <c r="O116" s="664">
        <v>6.0999999999999999E-2</v>
      </c>
      <c r="P116" s="665">
        <v>5.5E-2</v>
      </c>
      <c r="Q116" s="666">
        <v>4.7E-2</v>
      </c>
      <c r="R116" s="667">
        <v>6.8000000000000005E-2</v>
      </c>
      <c r="S116" s="664">
        <v>4.7E-2</v>
      </c>
      <c r="T116" s="668">
        <v>5.8999999999999997E-2</v>
      </c>
      <c r="U116" s="669">
        <v>4.8000000000000001E-2</v>
      </c>
      <c r="V116" s="677">
        <v>6.7000000000000004E-2</v>
      </c>
      <c r="W116" s="677">
        <v>5.2999999999999999E-2</v>
      </c>
      <c r="X116" s="677">
        <v>3.5999999999999997E-2</v>
      </c>
      <c r="Y116" s="677">
        <v>3.5999999999999997E-2</v>
      </c>
      <c r="Z116" s="678">
        <v>4.2000000000000003E-2</v>
      </c>
      <c r="AA116" s="679">
        <v>3.5000000000000003E-2</v>
      </c>
      <c r="AB116" s="679">
        <v>4.1000000000000002E-2</v>
      </c>
      <c r="AC116" s="677">
        <v>5.3999999999999999E-2</v>
      </c>
      <c r="AD116" s="677">
        <v>4.5999999999999999E-2</v>
      </c>
      <c r="AE116" s="677">
        <v>4.4999999999999998E-2</v>
      </c>
      <c r="AF116" s="678">
        <v>4.2000000000000003E-2</v>
      </c>
      <c r="AG116" s="680">
        <v>4.9000000000000002E-2</v>
      </c>
      <c r="AH116" s="680">
        <v>5.5E-2</v>
      </c>
      <c r="AI116" s="681">
        <v>4.9000000000000002E-2</v>
      </c>
      <c r="AJ116" s="682">
        <v>3.5999999999999997E-2</v>
      </c>
      <c r="AK116" s="682">
        <v>3.7999999999999999E-2</v>
      </c>
      <c r="AL116" s="682">
        <v>3.6999999999999998E-2</v>
      </c>
      <c r="AM116" s="683">
        <v>4.2000000000000003E-2</v>
      </c>
      <c r="AN116" s="682">
        <v>0.04</v>
      </c>
      <c r="AO116" s="850">
        <v>3.7999999999999999E-2</v>
      </c>
      <c r="AP116" s="857">
        <v>3.5999999999999997E-2</v>
      </c>
      <c r="AQ116" s="862">
        <v>2.9000000000000001E-2</v>
      </c>
      <c r="AR116" s="846">
        <v>3.2000000000000001E-2</v>
      </c>
    </row>
    <row r="117" spans="3:44" ht="21" customHeight="1" x14ac:dyDescent="0.25">
      <c r="C117" s="676" t="s">
        <v>84</v>
      </c>
      <c r="D117" s="514" t="s">
        <v>85</v>
      </c>
      <c r="E117" s="567"/>
      <c r="F117" s="684">
        <v>8.1000000000000003E-2</v>
      </c>
      <c r="G117" s="685">
        <v>9.1999999999999998E-2</v>
      </c>
      <c r="H117" s="685">
        <v>7.3999999999999996E-2</v>
      </c>
      <c r="I117" s="685">
        <v>7.8E-2</v>
      </c>
      <c r="J117" s="685">
        <v>0.09</v>
      </c>
      <c r="K117" s="685">
        <v>7.5999999999999998E-2</v>
      </c>
      <c r="L117" s="685">
        <v>8.8999999999999996E-2</v>
      </c>
      <c r="M117" s="685">
        <v>6.4000000000000001E-2</v>
      </c>
      <c r="N117" s="686">
        <v>7.0000000000000007E-2</v>
      </c>
      <c r="O117" s="685">
        <v>7.3999999999999996E-2</v>
      </c>
      <c r="P117" s="686">
        <v>6.8000000000000005E-2</v>
      </c>
      <c r="Q117" s="687">
        <v>8.5000000000000006E-2</v>
      </c>
      <c r="R117" s="688">
        <v>0.1</v>
      </c>
      <c r="S117" s="206">
        <v>9.4E-2</v>
      </c>
      <c r="T117" s="218">
        <v>9.2999999999999999E-2</v>
      </c>
      <c r="U117" s="689">
        <v>6.9000000000000006E-2</v>
      </c>
      <c r="V117" s="690">
        <v>8.6999999999999994E-2</v>
      </c>
      <c r="W117" s="690">
        <v>7.2999999999999995E-2</v>
      </c>
      <c r="X117" s="690">
        <v>5.3999999999999999E-2</v>
      </c>
      <c r="Y117" s="690">
        <v>5.2299999999999999E-2</v>
      </c>
      <c r="Z117" s="691">
        <v>6.9000000000000006E-2</v>
      </c>
      <c r="AA117" s="692">
        <v>5.1999999999999998E-2</v>
      </c>
      <c r="AB117" s="679">
        <v>5.0999999999999997E-2</v>
      </c>
      <c r="AC117" s="693">
        <v>7.1999999999999995E-2</v>
      </c>
      <c r="AD117" s="693">
        <v>0.06</v>
      </c>
      <c r="AE117" s="693">
        <v>5.8999999999999997E-2</v>
      </c>
      <c r="AF117" s="694">
        <v>6.2E-2</v>
      </c>
      <c r="AG117" s="695">
        <v>6.3E-2</v>
      </c>
      <c r="AH117" s="695">
        <v>6.3E-2</v>
      </c>
      <c r="AI117" s="696">
        <v>7.0000000000000007E-2</v>
      </c>
      <c r="AJ117" s="697">
        <v>5.1999999999999998E-2</v>
      </c>
      <c r="AK117" s="697">
        <v>4.8000000000000001E-2</v>
      </c>
      <c r="AL117" s="697">
        <v>6.4000000000000001E-2</v>
      </c>
      <c r="AM117" s="698">
        <v>0.05</v>
      </c>
      <c r="AN117" s="699">
        <v>5.0999999999999997E-2</v>
      </c>
      <c r="AO117" s="851">
        <v>4.2000000000000003E-2</v>
      </c>
      <c r="AP117" s="858">
        <v>4.9000000000000002E-2</v>
      </c>
      <c r="AQ117" s="863">
        <v>4.4999999999999998E-2</v>
      </c>
      <c r="AR117" s="847">
        <v>5.0999999999999997E-2</v>
      </c>
    </row>
    <row r="118" spans="3:44" ht="21" customHeight="1" x14ac:dyDescent="0.25">
      <c r="C118" s="676" t="s">
        <v>86</v>
      </c>
      <c r="D118" s="514" t="s">
        <v>87</v>
      </c>
      <c r="E118" s="567"/>
      <c r="F118" s="208">
        <v>5.7000000000000002E-2</v>
      </c>
      <c r="G118" s="664">
        <v>0.04</v>
      </c>
      <c r="H118" s="664">
        <v>6.2E-2</v>
      </c>
      <c r="I118" s="664">
        <v>5.7000000000000002E-2</v>
      </c>
      <c r="J118" s="664">
        <v>5.0999999999999997E-2</v>
      </c>
      <c r="K118" s="664">
        <v>4.9000000000000002E-2</v>
      </c>
      <c r="L118" s="664">
        <v>5.1999999999999998E-2</v>
      </c>
      <c r="M118" s="664">
        <v>4.5999999999999999E-2</v>
      </c>
      <c r="N118" s="665">
        <v>5.0999999999999997E-2</v>
      </c>
      <c r="O118" s="664">
        <v>4.8000000000000001E-2</v>
      </c>
      <c r="P118" s="665">
        <v>0.06</v>
      </c>
      <c r="Q118" s="666">
        <v>4.4999999999999998E-2</v>
      </c>
      <c r="R118" s="667">
        <v>5.2999999999999999E-2</v>
      </c>
      <c r="S118" s="700">
        <v>9.6000000000000002E-2</v>
      </c>
      <c r="T118" s="701">
        <v>7.0999999999999994E-2</v>
      </c>
      <c r="U118" s="669">
        <v>5.7000000000000002E-2</v>
      </c>
      <c r="V118" s="677">
        <v>6.6000000000000003E-2</v>
      </c>
      <c r="W118" s="677">
        <v>5.5E-2</v>
      </c>
      <c r="X118" s="677">
        <v>4.7E-2</v>
      </c>
      <c r="Y118" s="677">
        <v>4.9000000000000002E-2</v>
      </c>
      <c r="Z118" s="678">
        <v>5.1999999999999998E-2</v>
      </c>
      <c r="AA118" s="679">
        <v>4.7E-2</v>
      </c>
      <c r="AB118" s="679">
        <v>4.8000000000000001E-2</v>
      </c>
      <c r="AC118" s="677">
        <v>5.1999999999999998E-2</v>
      </c>
      <c r="AD118" s="677">
        <v>5.1999999999999998E-2</v>
      </c>
      <c r="AE118" s="677">
        <v>4.3999999999999997E-2</v>
      </c>
      <c r="AF118" s="678">
        <v>5.2999999999999999E-2</v>
      </c>
      <c r="AG118" s="680">
        <v>7.0999999999999994E-2</v>
      </c>
      <c r="AH118" s="702">
        <v>6.8000000000000005E-2</v>
      </c>
      <c r="AI118" s="703">
        <v>5.8999999999999997E-2</v>
      </c>
      <c r="AJ118" s="704">
        <v>4.1000000000000002E-2</v>
      </c>
      <c r="AK118" s="704">
        <v>0.04</v>
      </c>
      <c r="AL118" s="704">
        <v>4.3999999999999997E-2</v>
      </c>
      <c r="AM118" s="705">
        <v>5.3999999999999999E-2</v>
      </c>
      <c r="AN118" s="704">
        <v>4.8000000000000001E-2</v>
      </c>
      <c r="AO118" s="852">
        <v>3.5999999999999997E-2</v>
      </c>
      <c r="AP118" s="859">
        <v>5.7000000000000002E-2</v>
      </c>
      <c r="AQ118" s="864">
        <v>4.2000000000000003E-2</v>
      </c>
      <c r="AR118" s="846">
        <v>4.2000000000000003E-2</v>
      </c>
    </row>
    <row r="119" spans="3:44" ht="21" customHeight="1" x14ac:dyDescent="0.25">
      <c r="C119" s="676" t="s">
        <v>88</v>
      </c>
      <c r="D119" s="514" t="s">
        <v>89</v>
      </c>
      <c r="E119" s="567"/>
      <c r="F119" s="208">
        <v>0.06</v>
      </c>
      <c r="G119" s="664">
        <v>3.6999999999999998E-2</v>
      </c>
      <c r="H119" s="664">
        <v>5.8000000000000003E-2</v>
      </c>
      <c r="I119" s="664">
        <v>5.2999999999999999E-2</v>
      </c>
      <c r="J119" s="664">
        <v>4.8000000000000001E-2</v>
      </c>
      <c r="K119" s="664">
        <v>5.0999999999999997E-2</v>
      </c>
      <c r="L119" s="664">
        <v>4.3999999999999997E-2</v>
      </c>
      <c r="M119" s="664">
        <v>4.4999999999999998E-2</v>
      </c>
      <c r="N119" s="665">
        <v>4.8000000000000001E-2</v>
      </c>
      <c r="O119" s="664">
        <v>4.7E-2</v>
      </c>
      <c r="P119" s="665">
        <v>5.1999999999999998E-2</v>
      </c>
      <c r="Q119" s="666">
        <v>4.7E-2</v>
      </c>
      <c r="R119" s="667">
        <v>4.8000000000000001E-2</v>
      </c>
      <c r="S119" s="664">
        <v>5.2999999999999999E-2</v>
      </c>
      <c r="T119" s="668">
        <v>6.6000000000000003E-2</v>
      </c>
      <c r="U119" s="669">
        <v>5.6000000000000001E-2</v>
      </c>
      <c r="V119" s="677">
        <v>6.0999999999999999E-2</v>
      </c>
      <c r="W119" s="677">
        <v>5.3999999999999999E-2</v>
      </c>
      <c r="X119" s="677">
        <v>0.04</v>
      </c>
      <c r="Y119" s="677">
        <v>4.3999999999999997E-2</v>
      </c>
      <c r="Z119" s="678">
        <v>4.9000000000000002E-2</v>
      </c>
      <c r="AA119" s="679">
        <v>4.2000000000000003E-2</v>
      </c>
      <c r="AB119" s="679">
        <v>4.2000000000000003E-2</v>
      </c>
      <c r="AC119" s="677">
        <v>4.4999999999999998E-2</v>
      </c>
      <c r="AD119" s="677">
        <v>4.8000000000000001E-2</v>
      </c>
      <c r="AE119" s="677">
        <v>4.2000000000000003E-2</v>
      </c>
      <c r="AF119" s="678">
        <v>4.9000000000000002E-2</v>
      </c>
      <c r="AG119" s="702">
        <v>7.2999999999999995E-2</v>
      </c>
      <c r="AH119" s="680">
        <v>6.5000000000000002E-2</v>
      </c>
      <c r="AI119" s="681">
        <v>5.2999999999999999E-2</v>
      </c>
      <c r="AJ119" s="704">
        <v>3.6999999999999998E-2</v>
      </c>
      <c r="AK119" s="704">
        <v>3.7999999999999999E-2</v>
      </c>
      <c r="AL119" s="704">
        <v>3.9E-2</v>
      </c>
      <c r="AM119" s="698">
        <v>4.9000000000000002E-2</v>
      </c>
      <c r="AN119" s="704">
        <v>4.3999999999999997E-2</v>
      </c>
      <c r="AO119" s="852">
        <v>3.4000000000000002E-2</v>
      </c>
      <c r="AP119" s="857">
        <v>0.05</v>
      </c>
      <c r="AQ119" s="862">
        <v>0.04</v>
      </c>
      <c r="AR119" s="846">
        <v>3.9E-2</v>
      </c>
    </row>
    <row r="120" spans="3:44" ht="21" customHeight="1" x14ac:dyDescent="0.25">
      <c r="C120" s="676" t="s">
        <v>90</v>
      </c>
      <c r="D120" s="514" t="s">
        <v>91</v>
      </c>
      <c r="E120" s="567"/>
      <c r="F120" s="208">
        <v>5.8999999999999997E-2</v>
      </c>
      <c r="G120" s="664">
        <v>4.4999999999999998E-2</v>
      </c>
      <c r="H120" s="664">
        <v>5.3999999999999999E-2</v>
      </c>
      <c r="I120" s="664">
        <v>5.0999999999999997E-2</v>
      </c>
      <c r="J120" s="664">
        <v>5.1999999999999998E-2</v>
      </c>
      <c r="K120" s="664">
        <v>4.7E-2</v>
      </c>
      <c r="L120" s="664">
        <v>4.8000000000000001E-2</v>
      </c>
      <c r="M120" s="664">
        <v>4.7E-2</v>
      </c>
      <c r="N120" s="664">
        <v>0.05</v>
      </c>
      <c r="O120" s="664">
        <v>5.3999999999999999E-2</v>
      </c>
      <c r="P120" s="665">
        <v>5.2999999999999999E-2</v>
      </c>
      <c r="Q120" s="666">
        <v>4.2000000000000003E-2</v>
      </c>
      <c r="R120" s="667">
        <v>5.3999999999999999E-2</v>
      </c>
      <c r="S120" s="664">
        <v>5.3999999999999999E-2</v>
      </c>
      <c r="T120" s="668">
        <v>8.1000000000000003E-2</v>
      </c>
      <c r="U120" s="669">
        <v>5.8000000000000003E-2</v>
      </c>
      <c r="V120" s="677">
        <v>6.8000000000000005E-2</v>
      </c>
      <c r="W120" s="677">
        <v>5.8999999999999997E-2</v>
      </c>
      <c r="X120" s="677">
        <v>4.1000000000000002E-2</v>
      </c>
      <c r="Y120" s="677">
        <v>4.2999999999999997E-2</v>
      </c>
      <c r="Z120" s="678">
        <v>4.4999999999999998E-2</v>
      </c>
      <c r="AA120" s="679">
        <v>3.5000000000000003E-2</v>
      </c>
      <c r="AB120" s="679">
        <v>5.1999999999999998E-2</v>
      </c>
      <c r="AC120" s="677">
        <v>4.2000000000000003E-2</v>
      </c>
      <c r="AD120" s="677">
        <v>4.3999999999999997E-2</v>
      </c>
      <c r="AE120" s="677">
        <v>4.2000000000000003E-2</v>
      </c>
      <c r="AF120" s="678">
        <v>4.2000000000000003E-2</v>
      </c>
      <c r="AG120" s="680">
        <v>5.0999999999999997E-2</v>
      </c>
      <c r="AH120" s="680">
        <v>5.5E-2</v>
      </c>
      <c r="AI120" s="681">
        <v>0.05</v>
      </c>
      <c r="AJ120" s="704">
        <v>3.7999999999999999E-2</v>
      </c>
      <c r="AK120" s="704">
        <v>3.4000000000000002E-2</v>
      </c>
      <c r="AL120" s="704">
        <v>3.7999999999999999E-2</v>
      </c>
      <c r="AM120" s="698">
        <v>3.6999999999999998E-2</v>
      </c>
      <c r="AN120" s="704">
        <v>3.9E-2</v>
      </c>
      <c r="AO120" s="852">
        <v>3.3000000000000002E-2</v>
      </c>
      <c r="AP120" s="857">
        <v>4.1000000000000002E-2</v>
      </c>
      <c r="AQ120" s="862">
        <v>3.5000000000000003E-2</v>
      </c>
      <c r="AR120" s="846">
        <v>3.5000000000000003E-2</v>
      </c>
    </row>
    <row r="121" spans="3:44" ht="21" customHeight="1" x14ac:dyDescent="0.25">
      <c r="C121" s="706" t="s">
        <v>92</v>
      </c>
      <c r="D121" s="570" t="s">
        <v>93</v>
      </c>
      <c r="E121" s="567"/>
      <c r="F121" s="707">
        <v>6.5000000000000002E-2</v>
      </c>
      <c r="G121" s="708">
        <v>5.8999999999999997E-2</v>
      </c>
      <c r="H121" s="708">
        <v>7.1999999999999995E-2</v>
      </c>
      <c r="I121" s="708">
        <v>5.5E-2</v>
      </c>
      <c r="J121" s="708">
        <v>6.7000000000000004E-2</v>
      </c>
      <c r="K121" s="708">
        <v>5.5E-2</v>
      </c>
      <c r="L121" s="708">
        <v>6.6000000000000003E-2</v>
      </c>
      <c r="M121" s="708">
        <v>5.8000000000000003E-2</v>
      </c>
      <c r="N121" s="708">
        <v>0.06</v>
      </c>
      <c r="O121" s="709">
        <v>7.3999999999999996E-2</v>
      </c>
      <c r="P121" s="710">
        <v>5.2999999999999999E-2</v>
      </c>
      <c r="Q121" s="711">
        <v>5.7000000000000002E-2</v>
      </c>
      <c r="R121" s="712">
        <v>7.8E-2</v>
      </c>
      <c r="S121" s="708">
        <v>6.4000000000000001E-2</v>
      </c>
      <c r="T121" s="713">
        <v>7.1999999999999995E-2</v>
      </c>
      <c r="U121" s="714">
        <v>7.1999999999999995E-2</v>
      </c>
      <c r="V121" s="677">
        <v>7.2999999999999995E-2</v>
      </c>
      <c r="W121" s="677">
        <v>5.3999999999999999E-2</v>
      </c>
      <c r="X121" s="677">
        <v>4.9000000000000002E-2</v>
      </c>
      <c r="Y121" s="677">
        <v>4.4999999999999998E-2</v>
      </c>
      <c r="Z121" s="678">
        <v>6.3E-2</v>
      </c>
      <c r="AA121" s="679">
        <v>4.2000000000000003E-2</v>
      </c>
      <c r="AB121" s="715">
        <v>5.3999999999999999E-2</v>
      </c>
      <c r="AC121" s="677">
        <v>5.5E-2</v>
      </c>
      <c r="AD121" s="677">
        <v>0.05</v>
      </c>
      <c r="AE121" s="677">
        <v>4.4999999999999998E-2</v>
      </c>
      <c r="AF121" s="678">
        <v>4.8000000000000001E-2</v>
      </c>
      <c r="AG121" s="680">
        <v>0.06</v>
      </c>
      <c r="AH121" s="680">
        <v>5.8999999999999997E-2</v>
      </c>
      <c r="AI121" s="681">
        <v>5.2999999999999999E-2</v>
      </c>
      <c r="AJ121" s="699">
        <v>5.1999999999999998E-2</v>
      </c>
      <c r="AK121" s="716">
        <v>0.04</v>
      </c>
      <c r="AL121" s="717">
        <v>6.2E-2</v>
      </c>
      <c r="AM121" s="718">
        <v>4.5999999999999999E-2</v>
      </c>
      <c r="AN121" s="717">
        <v>4.2999999999999997E-2</v>
      </c>
      <c r="AO121" s="853">
        <v>3.5000000000000003E-2</v>
      </c>
      <c r="AP121" s="857">
        <v>4.2000000000000003E-2</v>
      </c>
      <c r="AQ121" s="862">
        <v>3.9E-2</v>
      </c>
      <c r="AR121" s="846">
        <v>4.1000000000000002E-2</v>
      </c>
    </row>
    <row r="122" spans="3:44" ht="21" customHeight="1" x14ac:dyDescent="0.25">
      <c r="C122" s="676" t="s">
        <v>94</v>
      </c>
      <c r="D122" s="514" t="s">
        <v>95</v>
      </c>
      <c r="E122" s="567"/>
      <c r="F122" s="208">
        <v>6.9000000000000006E-2</v>
      </c>
      <c r="G122" s="664">
        <v>4.1000000000000002E-2</v>
      </c>
      <c r="H122" s="664">
        <v>5.8000000000000003E-2</v>
      </c>
      <c r="I122" s="664">
        <v>5.0999999999999997E-2</v>
      </c>
      <c r="J122" s="664">
        <v>5.3999999999999999E-2</v>
      </c>
      <c r="K122" s="664">
        <v>4.5999999999999999E-2</v>
      </c>
      <c r="L122" s="664">
        <v>6.7000000000000004E-2</v>
      </c>
      <c r="M122" s="664">
        <v>4.9000000000000002E-2</v>
      </c>
      <c r="N122" s="664">
        <v>4.8000000000000001E-2</v>
      </c>
      <c r="O122" s="664">
        <v>5.5E-2</v>
      </c>
      <c r="P122" s="665">
        <v>5.5E-2</v>
      </c>
      <c r="Q122" s="666">
        <v>4.2999999999999997E-2</v>
      </c>
      <c r="R122" s="667">
        <v>7.3999999999999996E-2</v>
      </c>
      <c r="S122" s="664">
        <v>6.0999999999999999E-2</v>
      </c>
      <c r="T122" s="668">
        <v>6.8000000000000005E-2</v>
      </c>
      <c r="U122" s="669">
        <v>5.8000000000000003E-2</v>
      </c>
      <c r="V122" s="677">
        <v>6.2E-2</v>
      </c>
      <c r="W122" s="677">
        <v>0.06</v>
      </c>
      <c r="X122" s="677">
        <v>4.1000000000000002E-2</v>
      </c>
      <c r="Y122" s="677">
        <v>4.5999999999999999E-2</v>
      </c>
      <c r="Z122" s="678">
        <v>4.8000000000000001E-2</v>
      </c>
      <c r="AA122" s="679">
        <v>3.5999999999999997E-2</v>
      </c>
      <c r="AB122" s="679">
        <v>4.2999999999999997E-2</v>
      </c>
      <c r="AC122" s="677">
        <v>4.7E-2</v>
      </c>
      <c r="AD122" s="677">
        <v>4.4999999999999998E-2</v>
      </c>
      <c r="AE122" s="677">
        <v>3.7999999999999999E-2</v>
      </c>
      <c r="AF122" s="678">
        <v>4.4999999999999998E-2</v>
      </c>
      <c r="AG122" s="680">
        <v>6.4000000000000001E-2</v>
      </c>
      <c r="AH122" s="680">
        <v>0.06</v>
      </c>
      <c r="AI122" s="681">
        <v>5.8000000000000003E-2</v>
      </c>
      <c r="AJ122" s="704">
        <v>3.6999999999999998E-2</v>
      </c>
      <c r="AK122" s="704">
        <v>3.5999999999999997E-2</v>
      </c>
      <c r="AL122" s="704">
        <v>4.1000000000000002E-2</v>
      </c>
      <c r="AM122" s="698">
        <v>3.6999999999999998E-2</v>
      </c>
      <c r="AN122" s="704">
        <v>3.7999999999999999E-2</v>
      </c>
      <c r="AO122" s="852">
        <v>3.5000000000000003E-2</v>
      </c>
      <c r="AP122" s="857">
        <v>4.5999999999999999E-2</v>
      </c>
      <c r="AQ122" s="862">
        <v>0.04</v>
      </c>
      <c r="AR122" s="846">
        <v>3.6999999999999998E-2</v>
      </c>
    </row>
    <row r="123" spans="3:44" ht="21" customHeight="1" x14ac:dyDescent="0.25">
      <c r="C123" s="411" t="s">
        <v>96</v>
      </c>
      <c r="D123" s="719" t="s">
        <v>97</v>
      </c>
      <c r="E123" s="567"/>
      <c r="F123" s="720">
        <v>5.6000000000000001E-2</v>
      </c>
      <c r="G123" s="721">
        <v>4.1000000000000002E-2</v>
      </c>
      <c r="H123" s="721">
        <v>5.1999999999999998E-2</v>
      </c>
      <c r="I123" s="721">
        <v>4.8000000000000001E-2</v>
      </c>
      <c r="J123" s="721">
        <v>4.9000000000000002E-2</v>
      </c>
      <c r="K123" s="721">
        <v>4.1000000000000002E-2</v>
      </c>
      <c r="L123" s="721">
        <v>4.4999999999999998E-2</v>
      </c>
      <c r="M123" s="721">
        <v>4.4999999999999998E-2</v>
      </c>
      <c r="N123" s="721">
        <v>0.04</v>
      </c>
      <c r="O123" s="721">
        <v>0.05</v>
      </c>
      <c r="P123" s="722">
        <v>6.2E-2</v>
      </c>
      <c r="Q123" s="723">
        <v>4.1000000000000002E-2</v>
      </c>
      <c r="R123" s="724">
        <v>5.6000000000000001E-2</v>
      </c>
      <c r="S123" s="721">
        <v>5.1999999999999998E-2</v>
      </c>
      <c r="T123" s="725">
        <v>6.4000000000000001E-2</v>
      </c>
      <c r="U123" s="680">
        <v>5.2999999999999999E-2</v>
      </c>
      <c r="V123" s="677">
        <v>5.6000000000000001E-2</v>
      </c>
      <c r="W123" s="677">
        <v>4.5999999999999999E-2</v>
      </c>
      <c r="X123" s="677">
        <v>3.5999999999999997E-2</v>
      </c>
      <c r="Y123" s="677">
        <v>4.2999999999999997E-2</v>
      </c>
      <c r="Z123" s="678">
        <v>4.3999999999999997E-2</v>
      </c>
      <c r="AA123" s="679">
        <v>3.4000000000000002E-2</v>
      </c>
      <c r="AB123" s="679">
        <v>0.04</v>
      </c>
      <c r="AC123" s="677">
        <v>4.2999999999999997E-2</v>
      </c>
      <c r="AD123" s="677">
        <v>4.3999999999999997E-2</v>
      </c>
      <c r="AE123" s="677">
        <v>3.5999999999999997E-2</v>
      </c>
      <c r="AF123" s="678">
        <v>4.3999999999999997E-2</v>
      </c>
      <c r="AG123" s="680">
        <v>0.05</v>
      </c>
      <c r="AH123" s="680">
        <v>5.5E-2</v>
      </c>
      <c r="AI123" s="681">
        <v>0.05</v>
      </c>
      <c r="AJ123" s="704">
        <v>3.5000000000000003E-2</v>
      </c>
      <c r="AK123" s="704">
        <v>3.3000000000000002E-2</v>
      </c>
      <c r="AL123" s="704">
        <v>3.5999999999999997E-2</v>
      </c>
      <c r="AM123" s="698">
        <v>3.7999999999999999E-2</v>
      </c>
      <c r="AN123" s="704">
        <v>3.9E-2</v>
      </c>
      <c r="AO123" s="852">
        <v>3.1E-2</v>
      </c>
      <c r="AP123" s="857">
        <v>4.2000000000000003E-2</v>
      </c>
      <c r="AQ123" s="862">
        <v>3.5000000000000003E-2</v>
      </c>
      <c r="AR123" s="846">
        <v>3.5999999999999997E-2</v>
      </c>
    </row>
    <row r="124" spans="3:44" ht="21" customHeight="1" x14ac:dyDescent="0.25">
      <c r="C124" s="435" t="s">
        <v>98</v>
      </c>
      <c r="D124" s="726" t="s">
        <v>108</v>
      </c>
      <c r="E124" s="591"/>
      <c r="F124" s="727">
        <v>4.5999999999999999E-2</v>
      </c>
      <c r="G124" s="728">
        <v>5.1999999999999998E-2</v>
      </c>
      <c r="H124" s="728">
        <v>4.5999999999999999E-2</v>
      </c>
      <c r="I124" s="728">
        <v>4.5999999999999999E-2</v>
      </c>
      <c r="J124" s="728">
        <v>5.2999999999999999E-2</v>
      </c>
      <c r="K124" s="728">
        <v>4.2999999999999997E-2</v>
      </c>
      <c r="L124" s="728">
        <v>4.8000000000000001E-2</v>
      </c>
      <c r="M124" s="728">
        <v>3.7999999999999999E-2</v>
      </c>
      <c r="N124" s="728">
        <v>2.5000000000000001E-2</v>
      </c>
      <c r="O124" s="728">
        <v>5.3999999999999999E-2</v>
      </c>
      <c r="P124" s="729">
        <v>4.5999999999999999E-2</v>
      </c>
      <c r="Q124" s="730">
        <v>3.7999999999999999E-2</v>
      </c>
      <c r="R124" s="731">
        <v>4.5999999999999999E-2</v>
      </c>
      <c r="S124" s="728">
        <v>8.1000000000000003E-2</v>
      </c>
      <c r="T124" s="732">
        <v>5.1999999999999998E-2</v>
      </c>
      <c r="U124" s="733">
        <v>5.3999999999999999E-2</v>
      </c>
      <c r="V124" s="734">
        <v>4.5999999999999999E-2</v>
      </c>
      <c r="W124" s="734">
        <v>4.9000000000000002E-2</v>
      </c>
      <c r="X124" s="734">
        <v>3.3000000000000002E-2</v>
      </c>
      <c r="Y124" s="734">
        <v>4.1000000000000002E-2</v>
      </c>
      <c r="Z124" s="735">
        <v>3.7999999999999999E-2</v>
      </c>
      <c r="AA124" s="736">
        <v>3.7999999999999999E-2</v>
      </c>
      <c r="AB124" s="736">
        <v>3.7999999999999999E-2</v>
      </c>
      <c r="AC124" s="734">
        <v>3.7999999999999999E-2</v>
      </c>
      <c r="AD124" s="734">
        <v>4.1000000000000002E-2</v>
      </c>
      <c r="AE124" s="734">
        <v>3.5000000000000003E-2</v>
      </c>
      <c r="AF124" s="735">
        <v>4.3999999999999997E-2</v>
      </c>
      <c r="AG124" s="737">
        <v>5.6000000000000001E-2</v>
      </c>
      <c r="AH124" s="737">
        <v>6.3E-2</v>
      </c>
      <c r="AI124" s="738">
        <v>5.0999999999999997E-2</v>
      </c>
      <c r="AJ124" s="739">
        <v>3.5999999999999997E-2</v>
      </c>
      <c r="AK124" s="739">
        <v>2.9000000000000001E-2</v>
      </c>
      <c r="AL124" s="739">
        <v>3.6999999999999998E-2</v>
      </c>
      <c r="AM124" s="740">
        <v>0.03</v>
      </c>
      <c r="AN124" s="739">
        <v>3.7999999999999999E-2</v>
      </c>
      <c r="AO124" s="854">
        <v>2.5999999999999999E-2</v>
      </c>
      <c r="AP124" s="857">
        <v>3.1E-2</v>
      </c>
      <c r="AQ124" s="862">
        <v>2.4E-2</v>
      </c>
      <c r="AR124" s="846">
        <v>2.4E-2</v>
      </c>
    </row>
    <row r="125" spans="3:44" ht="21" customHeight="1" x14ac:dyDescent="0.25">
      <c r="C125" s="569" t="s">
        <v>104</v>
      </c>
      <c r="D125" s="570" t="s">
        <v>105</v>
      </c>
      <c r="E125" s="608"/>
      <c r="F125" s="152"/>
      <c r="G125" s="572"/>
      <c r="H125" s="572"/>
      <c r="I125" s="572"/>
      <c r="J125" s="572"/>
      <c r="K125" s="572"/>
      <c r="L125" s="572"/>
      <c r="M125" s="572"/>
      <c r="N125" s="572"/>
      <c r="O125" s="572"/>
      <c r="P125" s="741"/>
      <c r="Q125" s="741"/>
      <c r="R125" s="741"/>
      <c r="S125" s="742"/>
      <c r="T125" s="743"/>
      <c r="U125" s="744"/>
      <c r="V125" s="588"/>
      <c r="W125" s="589"/>
      <c r="X125" s="580"/>
      <c r="Y125" s="580"/>
      <c r="Z125" s="581"/>
      <c r="AA125" s="736">
        <v>3.9E-2</v>
      </c>
      <c r="AB125" s="736">
        <v>4.2999999999999997E-2</v>
      </c>
      <c r="AC125" s="734">
        <v>3.9E-2</v>
      </c>
      <c r="AD125" s="734">
        <v>4.3999999999999997E-2</v>
      </c>
      <c r="AE125" s="734">
        <v>3.2000000000000001E-2</v>
      </c>
      <c r="AF125" s="735">
        <v>3.5000000000000003E-2</v>
      </c>
      <c r="AG125" s="737">
        <v>4.2999999999999997E-2</v>
      </c>
      <c r="AH125" s="737">
        <v>4.2999999999999997E-2</v>
      </c>
      <c r="AI125" s="738">
        <v>4.9000000000000002E-2</v>
      </c>
      <c r="AJ125" s="739">
        <v>0.03</v>
      </c>
      <c r="AK125" s="739">
        <v>2.7E-2</v>
      </c>
      <c r="AL125" s="739">
        <v>3.1E-2</v>
      </c>
      <c r="AM125" s="740">
        <v>3.3000000000000002E-2</v>
      </c>
      <c r="AN125" s="739">
        <v>3.4000000000000002E-2</v>
      </c>
      <c r="AO125" s="854">
        <v>2.5000000000000001E-2</v>
      </c>
      <c r="AP125" s="857">
        <v>3.2000000000000001E-2</v>
      </c>
      <c r="AQ125" s="862">
        <v>3.1E-2</v>
      </c>
      <c r="AR125" s="846">
        <v>0.03</v>
      </c>
    </row>
    <row r="126" spans="3:44" ht="21" customHeight="1" thickBot="1" x14ac:dyDescent="0.3">
      <c r="C126" s="609" t="s">
        <v>106</v>
      </c>
      <c r="D126" s="610" t="s">
        <v>107</v>
      </c>
      <c r="E126" s="611"/>
      <c r="F126" s="612"/>
      <c r="G126" s="613"/>
      <c r="H126" s="613"/>
      <c r="I126" s="613"/>
      <c r="J126" s="613"/>
      <c r="K126" s="613"/>
      <c r="L126" s="613"/>
      <c r="M126" s="613"/>
      <c r="N126" s="613"/>
      <c r="O126" s="613"/>
      <c r="P126" s="745"/>
      <c r="Q126" s="745"/>
      <c r="R126" s="745"/>
      <c r="S126" s="746"/>
      <c r="T126" s="747"/>
      <c r="U126" s="748"/>
      <c r="V126" s="616"/>
      <c r="W126" s="617"/>
      <c r="X126" s="618"/>
      <c r="Y126" s="618"/>
      <c r="Z126" s="619"/>
      <c r="AA126" s="749">
        <v>3.9E-2</v>
      </c>
      <c r="AB126" s="749">
        <v>4.2000000000000003E-2</v>
      </c>
      <c r="AC126" s="750">
        <v>4.5999999999999999E-2</v>
      </c>
      <c r="AD126" s="750">
        <v>4.4999999999999998E-2</v>
      </c>
      <c r="AE126" s="750">
        <v>3.2000000000000001E-2</v>
      </c>
      <c r="AF126" s="751">
        <v>3.7999999999999999E-2</v>
      </c>
      <c r="AG126" s="752">
        <v>4.2999999999999997E-2</v>
      </c>
      <c r="AH126" s="752">
        <v>4.3999999999999997E-2</v>
      </c>
      <c r="AI126" s="753">
        <v>4.9000000000000002E-2</v>
      </c>
      <c r="AJ126" s="754">
        <v>3.2000000000000001E-2</v>
      </c>
      <c r="AK126" s="754">
        <v>3.1E-2</v>
      </c>
      <c r="AL126" s="754">
        <v>3.5000000000000003E-2</v>
      </c>
      <c r="AM126" s="755">
        <v>3.4000000000000002E-2</v>
      </c>
      <c r="AN126" s="754">
        <v>3.5999999999999997E-2</v>
      </c>
      <c r="AO126" s="855">
        <v>2.7E-2</v>
      </c>
      <c r="AP126" s="860">
        <v>3.5000000000000003E-2</v>
      </c>
      <c r="AQ126" s="865">
        <v>3.2000000000000001E-2</v>
      </c>
      <c r="AR126" s="848">
        <v>3.1E-2</v>
      </c>
    </row>
    <row r="127" spans="3:44" ht="21" customHeight="1" thickTop="1" thickBot="1" x14ac:dyDescent="0.3">
      <c r="C127" s="626" t="s">
        <v>63</v>
      </c>
      <c r="D127" s="192"/>
      <c r="E127" s="193"/>
      <c r="F127" s="756">
        <f>MAX(F115:F124)</f>
        <v>8.1000000000000003E-2</v>
      </c>
      <c r="G127" s="757">
        <v>9.1999999999999998E-2</v>
      </c>
      <c r="H127" s="757">
        <v>7.3999999999999996E-2</v>
      </c>
      <c r="I127" s="757">
        <v>7.8E-2</v>
      </c>
      <c r="J127" s="757">
        <v>0.09</v>
      </c>
      <c r="K127" s="757">
        <v>7.5999999999999998E-2</v>
      </c>
      <c r="L127" s="757">
        <v>8.8999999999999996E-2</v>
      </c>
      <c r="M127" s="757">
        <v>6.4000000000000001E-2</v>
      </c>
      <c r="N127" s="757">
        <v>7.0000000000000007E-2</v>
      </c>
      <c r="O127" s="757">
        <v>7.3999999999999996E-2</v>
      </c>
      <c r="P127" s="757">
        <v>6.8000000000000005E-2</v>
      </c>
      <c r="Q127" s="757">
        <v>8.5000000000000006E-2</v>
      </c>
      <c r="R127" s="757">
        <v>0.1</v>
      </c>
      <c r="S127" s="757">
        <v>9.6000000000000002E-2</v>
      </c>
      <c r="T127" s="758">
        <v>9.2999999999999999E-2</v>
      </c>
      <c r="U127" s="759">
        <v>7.1999999999999995E-2</v>
      </c>
      <c r="V127" s="760">
        <f>MAX(V115:V124)</f>
        <v>8.6999999999999994E-2</v>
      </c>
      <c r="W127" s="760">
        <f>MAX(W115:W124)</f>
        <v>7.2999999999999995E-2</v>
      </c>
      <c r="X127" s="760">
        <f>MAX(X115:X124)</f>
        <v>5.3999999999999999E-2</v>
      </c>
      <c r="Y127" s="760">
        <f>MAX(Y115:Y124)</f>
        <v>5.2299999999999999E-2</v>
      </c>
      <c r="Z127" s="761">
        <f>MAX(Z115:Z124)</f>
        <v>6.9000000000000006E-2</v>
      </c>
      <c r="AA127" s="762">
        <f t="shared" ref="AA127:AL127" si="26">MAX(AA115:AA126)</f>
        <v>5.1999999999999998E-2</v>
      </c>
      <c r="AB127" s="762">
        <f t="shared" si="26"/>
        <v>5.3999999999999999E-2</v>
      </c>
      <c r="AC127" s="760">
        <f t="shared" si="26"/>
        <v>7.1999999999999995E-2</v>
      </c>
      <c r="AD127" s="760">
        <f t="shared" si="26"/>
        <v>0.06</v>
      </c>
      <c r="AE127" s="760">
        <f t="shared" si="26"/>
        <v>5.8999999999999997E-2</v>
      </c>
      <c r="AF127" s="761">
        <f t="shared" si="26"/>
        <v>6.2E-2</v>
      </c>
      <c r="AG127" s="759">
        <f t="shared" si="26"/>
        <v>7.2999999999999995E-2</v>
      </c>
      <c r="AH127" s="759">
        <f t="shared" si="26"/>
        <v>6.8000000000000005E-2</v>
      </c>
      <c r="AI127" s="763">
        <f t="shared" si="26"/>
        <v>7.0000000000000007E-2</v>
      </c>
      <c r="AJ127" s="764">
        <f t="shared" si="26"/>
        <v>5.1999999999999998E-2</v>
      </c>
      <c r="AK127" s="764">
        <f t="shared" si="26"/>
        <v>4.8000000000000001E-2</v>
      </c>
      <c r="AL127" s="764">
        <f t="shared" si="26"/>
        <v>6.4000000000000001E-2</v>
      </c>
      <c r="AM127" s="765">
        <f>MAX(AM115:AM126)</f>
        <v>5.3999999999999999E-2</v>
      </c>
      <c r="AN127" s="764">
        <f>MAX(AN115:AN126)</f>
        <v>5.0999999999999997E-2</v>
      </c>
      <c r="AO127" s="761">
        <f t="shared" ref="AO127:AP127" si="27">MAX(AO115:AO126)</f>
        <v>4.2000000000000003E-2</v>
      </c>
      <c r="AP127" s="762">
        <f t="shared" si="27"/>
        <v>5.7000000000000002E-2</v>
      </c>
      <c r="AQ127" s="866">
        <f>MAX(AQ115:AQ126)</f>
        <v>4.4999999999999998E-2</v>
      </c>
      <c r="AR127" s="766">
        <f>MAX(AR115:AR126)</f>
        <v>5.0999999999999997E-2</v>
      </c>
    </row>
    <row r="128" spans="3:44" ht="21" customHeight="1" thickBot="1" x14ac:dyDescent="0.3">
      <c r="C128" s="191" t="s">
        <v>64</v>
      </c>
      <c r="D128" s="192"/>
      <c r="E128" s="193"/>
      <c r="F128" s="756">
        <f>ROUND(AVERAGE(F115:F124),3)</f>
        <v>0.06</v>
      </c>
      <c r="G128" s="767">
        <v>0.05</v>
      </c>
      <c r="H128" s="767">
        <v>5.8000000000000003E-2</v>
      </c>
      <c r="I128" s="767">
        <v>5.3999999999999999E-2</v>
      </c>
      <c r="J128" s="767">
        <v>5.7000000000000002E-2</v>
      </c>
      <c r="K128" s="767">
        <v>0.05</v>
      </c>
      <c r="L128" s="767">
        <v>5.5E-2</v>
      </c>
      <c r="M128" s="767">
        <v>4.8000000000000001E-2</v>
      </c>
      <c r="N128" s="767">
        <v>4.8000000000000001E-2</v>
      </c>
      <c r="O128" s="767">
        <v>5.6000000000000001E-2</v>
      </c>
      <c r="P128" s="767">
        <v>5.5E-2</v>
      </c>
      <c r="Q128" s="767">
        <v>4.9000000000000002E-2</v>
      </c>
      <c r="R128" s="767">
        <v>6.0999999999999999E-2</v>
      </c>
      <c r="S128" s="767">
        <v>6.4000000000000001E-2</v>
      </c>
      <c r="T128" s="768">
        <v>6.8000000000000005E-2</v>
      </c>
      <c r="U128" s="769">
        <f t="shared" ref="U128:Z128" si="28">ROUND(AVERAGE(U115:U124),3)</f>
        <v>5.7000000000000002E-2</v>
      </c>
      <c r="V128" s="770">
        <f t="shared" si="28"/>
        <v>6.3E-2</v>
      </c>
      <c r="W128" s="770">
        <f t="shared" si="28"/>
        <v>5.3999999999999999E-2</v>
      </c>
      <c r="X128" s="770">
        <f t="shared" si="28"/>
        <v>4.1000000000000002E-2</v>
      </c>
      <c r="Y128" s="770">
        <f t="shared" si="28"/>
        <v>4.2999999999999997E-2</v>
      </c>
      <c r="Z128" s="771">
        <f t="shared" si="28"/>
        <v>4.9000000000000002E-2</v>
      </c>
      <c r="AA128" s="769">
        <f t="shared" ref="AA128:AL128" si="29">ROUND(AVERAGE(AA115:AA126),3)</f>
        <v>3.9E-2</v>
      </c>
      <c r="AB128" s="769">
        <f t="shared" si="29"/>
        <v>4.3999999999999997E-2</v>
      </c>
      <c r="AC128" s="770">
        <f t="shared" si="29"/>
        <v>4.8000000000000001E-2</v>
      </c>
      <c r="AD128" s="770">
        <f t="shared" si="29"/>
        <v>4.5999999999999999E-2</v>
      </c>
      <c r="AE128" s="770">
        <f t="shared" si="29"/>
        <v>0.04</v>
      </c>
      <c r="AF128" s="771">
        <f t="shared" si="29"/>
        <v>4.4999999999999998E-2</v>
      </c>
      <c r="AG128" s="772">
        <f t="shared" si="29"/>
        <v>5.6000000000000001E-2</v>
      </c>
      <c r="AH128" s="772">
        <f t="shared" si="29"/>
        <v>5.6000000000000001E-2</v>
      </c>
      <c r="AI128" s="773">
        <f t="shared" si="29"/>
        <v>5.1999999999999998E-2</v>
      </c>
      <c r="AJ128" s="774">
        <f t="shared" si="29"/>
        <v>3.7999999999999999E-2</v>
      </c>
      <c r="AK128" s="774">
        <f t="shared" si="29"/>
        <v>3.5000000000000003E-2</v>
      </c>
      <c r="AL128" s="774">
        <f t="shared" si="29"/>
        <v>4.1000000000000002E-2</v>
      </c>
      <c r="AM128" s="775">
        <f>ROUND(AVERAGE(AM115:AM126),3)</f>
        <v>0.04</v>
      </c>
      <c r="AN128" s="774">
        <f>ROUND(AVERAGE(AN115:AN126),3)</f>
        <v>0.04</v>
      </c>
      <c r="AO128" s="771">
        <f t="shared" ref="AO128:AP128" si="30">ROUND(AVERAGE(AO115:AO126),3)</f>
        <v>3.2000000000000001E-2</v>
      </c>
      <c r="AP128" s="769">
        <f t="shared" si="30"/>
        <v>4.1000000000000002E-2</v>
      </c>
      <c r="AQ128" s="867">
        <f>ROUND(AVERAGE(AQ115:AQ126),3)</f>
        <v>3.5000000000000003E-2</v>
      </c>
      <c r="AR128" s="776">
        <f>ROUND(AVERAGE(AR115:AR126),3)</f>
        <v>3.5999999999999997E-2</v>
      </c>
    </row>
    <row r="129" spans="3:62" ht="18" customHeight="1" x14ac:dyDescent="0.25">
      <c r="C129" s="421"/>
      <c r="D129" s="777"/>
      <c r="E129" s="421"/>
      <c r="F129" s="778"/>
      <c r="G129" s="779"/>
      <c r="H129" s="779"/>
      <c r="I129" s="779"/>
      <c r="J129" s="779"/>
      <c r="K129" s="779"/>
      <c r="L129" s="779"/>
      <c r="M129" s="779"/>
      <c r="N129" s="779"/>
      <c r="O129" s="779"/>
      <c r="P129" s="779"/>
      <c r="Q129" s="779"/>
      <c r="R129" s="779"/>
      <c r="S129" s="779"/>
      <c r="T129" s="779"/>
      <c r="U129" s="780"/>
      <c r="V129" s="780"/>
      <c r="W129" s="780"/>
      <c r="X129" s="780"/>
      <c r="Y129" s="780"/>
      <c r="Z129" s="780"/>
      <c r="AA129" s="780"/>
      <c r="AB129" s="116"/>
      <c r="AC129" s="116"/>
      <c r="AD129" s="116"/>
      <c r="AE129" s="116"/>
      <c r="AF129" s="116"/>
      <c r="AI129" s="116"/>
      <c r="AJ129" s="116"/>
      <c r="AK129" s="116"/>
      <c r="AL129" s="116"/>
      <c r="AM129" s="498"/>
      <c r="AN129" s="116"/>
      <c r="AO129" s="116"/>
      <c r="AP129" s="116" t="s">
        <v>56</v>
      </c>
      <c r="AQ129" s="116"/>
    </row>
    <row r="130" spans="3:62" s="118" customFormat="1" ht="18" customHeight="1" x14ac:dyDescent="0.25">
      <c r="E130" s="421"/>
      <c r="F130" s="421"/>
      <c r="G130" s="499"/>
      <c r="H130" s="421"/>
      <c r="I130" s="421"/>
      <c r="M130" s="781"/>
      <c r="N130" s="783"/>
      <c r="O130" s="782"/>
      <c r="P130" s="782"/>
      <c r="Q130" s="781"/>
      <c r="R130" s="784"/>
      <c r="S130" s="784"/>
      <c r="T130" s="784"/>
      <c r="U130" s="784"/>
      <c r="V130" s="500"/>
      <c r="W130" s="500"/>
      <c r="X130" s="500"/>
      <c r="AM130" s="421"/>
      <c r="BJ130" s="421"/>
    </row>
    <row r="131" spans="3:62" s="118" customFormat="1" ht="18" customHeight="1" x14ac:dyDescent="0.25">
      <c r="E131" s="421"/>
      <c r="F131" s="421"/>
      <c r="G131" s="499"/>
      <c r="H131" s="421"/>
      <c r="I131" s="421"/>
      <c r="M131" s="785"/>
      <c r="N131" s="785"/>
      <c r="O131" s="785"/>
      <c r="P131" s="786"/>
      <c r="Q131" s="786"/>
      <c r="R131" s="786"/>
      <c r="S131" s="786"/>
      <c r="T131" s="786"/>
      <c r="U131" s="786"/>
      <c r="V131" s="421"/>
      <c r="W131" s="421"/>
      <c r="X131" s="421"/>
      <c r="AM131" s="421"/>
      <c r="BJ131" s="421"/>
    </row>
    <row r="132" spans="3:62" s="118" customFormat="1" ht="18" customHeight="1" x14ac:dyDescent="0.25">
      <c r="M132" s="787"/>
      <c r="N132" s="787"/>
      <c r="O132" s="787"/>
      <c r="P132" s="781"/>
      <c r="Q132" s="781"/>
      <c r="R132" s="781"/>
      <c r="S132" s="781"/>
      <c r="T132" s="781"/>
      <c r="U132" s="781"/>
      <c r="AM132" s="421"/>
      <c r="BJ132" s="421"/>
    </row>
    <row r="133" spans="3:62" ht="18" customHeight="1" x14ac:dyDescent="0.25">
      <c r="C133" s="421"/>
      <c r="D133" s="777"/>
      <c r="E133" s="421"/>
      <c r="F133" s="778"/>
      <c r="G133" s="779"/>
      <c r="H133" s="779"/>
      <c r="I133" s="779"/>
      <c r="J133" s="779"/>
      <c r="K133" s="779"/>
      <c r="L133" s="779"/>
      <c r="M133" s="779"/>
      <c r="N133" s="779"/>
      <c r="O133" s="779"/>
      <c r="P133" s="779"/>
      <c r="Q133" s="779"/>
      <c r="R133" s="779"/>
      <c r="S133" s="779"/>
      <c r="T133" s="779"/>
      <c r="U133" s="780"/>
      <c r="V133" s="780"/>
      <c r="W133" s="780"/>
      <c r="X133" s="780"/>
      <c r="Y133" s="780"/>
      <c r="Z133" s="780"/>
      <c r="AA133" s="780"/>
      <c r="AB133" s="780"/>
      <c r="AC133" s="780"/>
      <c r="AD133" s="780"/>
      <c r="AE133" s="780"/>
      <c r="AF133" s="780"/>
      <c r="AG133" s="780"/>
      <c r="AH133" s="780"/>
      <c r="AI133" s="780"/>
      <c r="AJ133" s="780"/>
      <c r="AK133" s="780"/>
      <c r="AL133" s="780"/>
      <c r="AM133" s="780"/>
      <c r="AN133" s="780"/>
      <c r="AO133" s="780"/>
      <c r="AP133" s="780"/>
      <c r="AQ133" s="780"/>
    </row>
  </sheetData>
  <mergeCells count="11">
    <mergeCell ref="AB44:AD44"/>
    <mergeCell ref="AE44:AF44"/>
    <mergeCell ref="AG44:AH44"/>
    <mergeCell ref="AI44:AJ44"/>
    <mergeCell ref="AE42:AF42"/>
    <mergeCell ref="AG42:AH42"/>
    <mergeCell ref="AI42:AJ42"/>
    <mergeCell ref="AB43:AD43"/>
    <mergeCell ref="AE43:AF43"/>
    <mergeCell ref="AG43:AH43"/>
    <mergeCell ref="AI43:AJ43"/>
  </mergeCells>
  <phoneticPr fontId="3"/>
  <pageMargins left="0.7" right="0.7" top="0.75" bottom="0.75" header="0.3" footer="0.3"/>
  <pageSetup paperSize="9" scale="22" orientation="portrait" r:id="rId1"/>
  <headerFooter alignWithMargins="0"/>
  <rowBreaks count="3" manualBreakCount="3">
    <brk id="45" min="1" max="43" man="1"/>
    <brk id="57" min="1" max="43" man="1"/>
    <brk id="90" min="1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中海データ</vt:lpstr>
      <vt:lpstr>中海データ!Print_Area</vt:lpstr>
      <vt:lpstr>中海データ!Print_Area_MI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金山　隆</cp:lastModifiedBy>
  <cp:lastPrinted>2022-09-29T08:49:58Z</cp:lastPrinted>
  <dcterms:created xsi:type="dcterms:W3CDTF">2022-09-29T08:41:13Z</dcterms:created>
  <dcterms:modified xsi:type="dcterms:W3CDTF">2024-02-19T03:26:16Z</dcterms:modified>
</cp:coreProperties>
</file>