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Sheet1!$A$1:$R$38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7" i="1"/>
  <c r="E20" i="1"/>
  <c r="E19" i="1"/>
  <c r="E16" i="1"/>
  <c r="E15" i="1"/>
  <c r="E14" i="1"/>
  <c r="E13" i="1"/>
  <c r="M30" i="1" l="1"/>
  <c r="L30" i="1"/>
  <c r="K30" i="1"/>
  <c r="P29" i="1"/>
  <c r="N29" i="1"/>
  <c r="M29" i="1"/>
  <c r="L29" i="1"/>
  <c r="K29" i="1"/>
  <c r="O29" i="1" s="1"/>
  <c r="H29" i="1"/>
  <c r="E30" i="1"/>
  <c r="D30" i="1"/>
  <c r="D29" i="1"/>
  <c r="E29" i="1"/>
  <c r="F29" i="1"/>
  <c r="C30" i="1"/>
  <c r="C29" i="1"/>
  <c r="O27" i="1"/>
  <c r="Q27" i="1" s="1"/>
  <c r="G27" i="1"/>
  <c r="I27" i="1" s="1"/>
  <c r="O25" i="1"/>
  <c r="Q25" i="1" s="1"/>
  <c r="G25" i="1"/>
  <c r="I25" i="1" s="1"/>
  <c r="O23" i="1"/>
  <c r="Q23" i="1" s="1"/>
  <c r="G23" i="1"/>
  <c r="I23" i="1" s="1"/>
  <c r="O21" i="1"/>
  <c r="Q21" i="1" s="1"/>
  <c r="G21" i="1"/>
  <c r="I21" i="1" s="1"/>
  <c r="O19" i="1"/>
  <c r="Q19" i="1" s="1"/>
  <c r="G19" i="1"/>
  <c r="I19" i="1" s="1"/>
  <c r="O17" i="1"/>
  <c r="Q17" i="1" s="1"/>
  <c r="G17" i="1"/>
  <c r="I17" i="1" s="1"/>
  <c r="O15" i="1"/>
  <c r="Q15" i="1" s="1"/>
  <c r="G15" i="1"/>
  <c r="I15" i="1" s="1"/>
  <c r="O13" i="1"/>
  <c r="Q13" i="1" s="1"/>
  <c r="G13" i="1"/>
  <c r="I13" i="1" s="1"/>
  <c r="O11" i="1"/>
  <c r="Q11" i="1" s="1"/>
  <c r="G11" i="1"/>
  <c r="I11" i="1" s="1"/>
  <c r="O9" i="1"/>
  <c r="Q9" i="1" s="1"/>
  <c r="G9" i="1"/>
  <c r="I9" i="1" s="1"/>
  <c r="O7" i="1"/>
  <c r="Q7" i="1" s="1"/>
  <c r="G7" i="1"/>
  <c r="I7" i="1" s="1"/>
  <c r="O5" i="1"/>
  <c r="Q5" i="1" s="1"/>
  <c r="G5" i="1"/>
  <c r="I5" i="1" s="1"/>
  <c r="Q29" i="1" l="1"/>
  <c r="G29" i="1"/>
  <c r="I29" i="1" s="1"/>
</calcChain>
</file>

<file path=xl/sharedStrings.xml><?xml version="1.0" encoding="utf-8"?>
<sst xmlns="http://schemas.openxmlformats.org/spreadsheetml/2006/main" count="51" uniqueCount="44">
  <si>
    <t>燃料費等維持費の額（設置前）</t>
  </si>
  <si>
    <t>年月</t>
  </si>
  <si>
    <t>電気</t>
  </si>
  <si>
    <t>ガス</t>
  </si>
  <si>
    <t>灯油</t>
  </si>
  <si>
    <t>その他</t>
  </si>
  <si>
    <t>点検費</t>
  </si>
  <si>
    <t>月計</t>
  </si>
  <si>
    <t>計</t>
  </si>
  <si>
    <t>電気</t>
    <phoneticPr fontId="1"/>
  </si>
  <si>
    <t>別紙</t>
    <rPh sb="0" eb="2">
      <t>ベッシ</t>
    </rPh>
    <phoneticPr fontId="1"/>
  </si>
  <si>
    <t>※申請者と使用者が異なる場合は、使用者名及び設置先住所も記入</t>
    <phoneticPr fontId="1"/>
  </si>
  <si>
    <t>小計</t>
    <rPh sb="0" eb="1">
      <t>ショウ</t>
    </rPh>
    <phoneticPr fontId="1"/>
  </si>
  <si>
    <t>月計</t>
    <phoneticPr fontId="1"/>
  </si>
  <si>
    <t>【その他設置効果について】</t>
    <rPh sb="3" eb="4">
      <t>タ</t>
    </rPh>
    <rPh sb="4" eb="6">
      <t>セッチ</t>
    </rPh>
    <rPh sb="6" eb="8">
      <t>コウカ</t>
    </rPh>
    <phoneticPr fontId="1"/>
  </si>
  <si>
    <t>燃料費等維持費の額（設置後）</t>
    <rPh sb="10" eb="13">
      <t>セッチゴ</t>
    </rPh>
    <phoneticPr fontId="1"/>
  </si>
  <si>
    <t>令和２年８月</t>
    <rPh sb="0" eb="2">
      <t>レイワ</t>
    </rPh>
    <rPh sb="3" eb="4">
      <t>ネン</t>
    </rPh>
    <rPh sb="5" eb="6">
      <t>ガツ</t>
    </rPh>
    <phoneticPr fontId="1"/>
  </si>
  <si>
    <t>令和２年９月</t>
    <rPh sb="0" eb="2">
      <t>レイワ</t>
    </rPh>
    <rPh sb="3" eb="4">
      <t>ネン</t>
    </rPh>
    <rPh sb="5" eb="6">
      <t>ガツ</t>
    </rPh>
    <phoneticPr fontId="1"/>
  </si>
  <si>
    <t>令和２年１０月</t>
    <rPh sb="0" eb="2">
      <t>レイワ</t>
    </rPh>
    <rPh sb="3" eb="4">
      <t>ネン</t>
    </rPh>
    <rPh sb="6" eb="7">
      <t>ガツ</t>
    </rPh>
    <phoneticPr fontId="1"/>
  </si>
  <si>
    <t>令和２年１１月</t>
    <rPh sb="0" eb="2">
      <t>レイワ</t>
    </rPh>
    <rPh sb="3" eb="4">
      <t>ネン</t>
    </rPh>
    <rPh sb="6" eb="7">
      <t>ガツ</t>
    </rPh>
    <phoneticPr fontId="1"/>
  </si>
  <si>
    <t>令和２年１２月</t>
    <rPh sb="0" eb="2">
      <t>レイワ</t>
    </rPh>
    <rPh sb="3" eb="4">
      <t>ネン</t>
    </rPh>
    <rPh sb="6" eb="7">
      <t>ガツ</t>
    </rPh>
    <phoneticPr fontId="1"/>
  </si>
  <si>
    <t>令和３年１月</t>
    <rPh sb="0" eb="2">
      <t>レイワ</t>
    </rPh>
    <rPh sb="3" eb="4">
      <t>ネン</t>
    </rPh>
    <rPh sb="5" eb="6">
      <t>ガツ</t>
    </rPh>
    <phoneticPr fontId="1"/>
  </si>
  <si>
    <t>令和３年２月</t>
    <rPh sb="0" eb="2">
      <t>レイワ</t>
    </rPh>
    <rPh sb="3" eb="4">
      <t>ネン</t>
    </rPh>
    <rPh sb="5" eb="6">
      <t>ガツ</t>
    </rPh>
    <phoneticPr fontId="1"/>
  </si>
  <si>
    <t>令和３年３月</t>
    <rPh sb="0" eb="2">
      <t>レイワ</t>
    </rPh>
    <rPh sb="3" eb="4">
      <t>ネン</t>
    </rPh>
    <rPh sb="5" eb="6">
      <t>ガツ</t>
    </rPh>
    <phoneticPr fontId="1"/>
  </si>
  <si>
    <t>令和３年４月</t>
    <rPh sb="0" eb="2">
      <t>レイワ</t>
    </rPh>
    <rPh sb="3" eb="4">
      <t>ネン</t>
    </rPh>
    <rPh sb="5" eb="6">
      <t>ガツ</t>
    </rPh>
    <phoneticPr fontId="1"/>
  </si>
  <si>
    <t>令和３年５月</t>
    <rPh sb="0" eb="2">
      <t>レイワ</t>
    </rPh>
    <rPh sb="3" eb="4">
      <t>ネン</t>
    </rPh>
    <rPh sb="5" eb="6">
      <t>ガツ</t>
    </rPh>
    <phoneticPr fontId="1"/>
  </si>
  <si>
    <t>令和３年６月</t>
    <rPh sb="0" eb="2">
      <t>レイワ</t>
    </rPh>
    <rPh sb="3" eb="4">
      <t>ネン</t>
    </rPh>
    <rPh sb="5" eb="6">
      <t>ガツ</t>
    </rPh>
    <phoneticPr fontId="1"/>
  </si>
  <si>
    <t>令和３年７月</t>
    <rPh sb="0" eb="2">
      <t>レイワ</t>
    </rPh>
    <rPh sb="3" eb="4">
      <t>ネン</t>
    </rPh>
    <rPh sb="5" eb="6">
      <t>ガツ</t>
    </rPh>
    <phoneticPr fontId="1"/>
  </si>
  <si>
    <t>令和３年８月</t>
    <rPh sb="0" eb="2">
      <t>レイワ</t>
    </rPh>
    <rPh sb="3" eb="4">
      <t>ネン</t>
    </rPh>
    <rPh sb="5" eb="6">
      <t>ガツ</t>
    </rPh>
    <phoneticPr fontId="1"/>
  </si>
  <si>
    <t>令和３年９月</t>
    <rPh sb="0" eb="2">
      <t>レイワ</t>
    </rPh>
    <rPh sb="3" eb="4">
      <t>ネン</t>
    </rPh>
    <rPh sb="5" eb="6">
      <t>ガツ</t>
    </rPh>
    <phoneticPr fontId="1"/>
  </si>
  <si>
    <t>令和３年１０月</t>
    <rPh sb="0" eb="2">
      <t>レイワ</t>
    </rPh>
    <rPh sb="3" eb="4">
      <t>ネン</t>
    </rPh>
    <rPh sb="6" eb="7">
      <t>ガツ</t>
    </rPh>
    <phoneticPr fontId="1"/>
  </si>
  <si>
    <t>令和３年１１月</t>
    <rPh sb="0" eb="2">
      <t>レイワ</t>
    </rPh>
    <rPh sb="3" eb="4">
      <t>ネン</t>
    </rPh>
    <rPh sb="6" eb="7">
      <t>ガツ</t>
    </rPh>
    <phoneticPr fontId="1"/>
  </si>
  <si>
    <t>令和３年１２月</t>
    <rPh sb="0" eb="2">
      <t>レイワ</t>
    </rPh>
    <rPh sb="3" eb="4">
      <t>ネン</t>
    </rPh>
    <rPh sb="6" eb="7">
      <t>ガツ</t>
    </rPh>
    <phoneticPr fontId="1"/>
  </si>
  <si>
    <t>令和４年１月</t>
    <rPh sb="0" eb="2">
      <t>レイワ</t>
    </rPh>
    <rPh sb="3" eb="4">
      <t>ネン</t>
    </rPh>
    <rPh sb="5" eb="6">
      <t>ガツ</t>
    </rPh>
    <phoneticPr fontId="1"/>
  </si>
  <si>
    <t>令和４年２月</t>
    <rPh sb="0" eb="2">
      <t>レイワ</t>
    </rPh>
    <rPh sb="3" eb="4">
      <t>ネン</t>
    </rPh>
    <rPh sb="5" eb="6">
      <t>ガツ</t>
    </rPh>
    <phoneticPr fontId="1"/>
  </si>
  <si>
    <t>令和４年３月</t>
    <rPh sb="0" eb="2">
      <t>レイワ</t>
    </rPh>
    <rPh sb="3" eb="4">
      <t>ネン</t>
    </rPh>
    <rPh sb="5" eb="6">
      <t>ガツ</t>
    </rPh>
    <phoneticPr fontId="1"/>
  </si>
  <si>
    <t>令和４年４月</t>
    <rPh sb="0" eb="2">
      <t>レイワ</t>
    </rPh>
    <rPh sb="3" eb="4">
      <t>ネン</t>
    </rPh>
    <rPh sb="5" eb="6">
      <t>ガツ</t>
    </rPh>
    <phoneticPr fontId="1"/>
  </si>
  <si>
    <t>令和４年５月</t>
    <rPh sb="0" eb="2">
      <t>レイワ</t>
    </rPh>
    <rPh sb="3" eb="4">
      <t>ネン</t>
    </rPh>
    <rPh sb="5" eb="6">
      <t>ガツ</t>
    </rPh>
    <phoneticPr fontId="1"/>
  </si>
  <si>
    <t>令和４年６月</t>
    <rPh sb="0" eb="2">
      <t>レイワ</t>
    </rPh>
    <rPh sb="3" eb="4">
      <t>ネン</t>
    </rPh>
    <rPh sb="5" eb="6">
      <t>ガツ</t>
    </rPh>
    <phoneticPr fontId="1"/>
  </si>
  <si>
    <t>令和４年７月</t>
    <rPh sb="0" eb="2">
      <t>レイワ</t>
    </rPh>
    <rPh sb="3" eb="4">
      <t>ネン</t>
    </rPh>
    <rPh sb="5" eb="6">
      <t>ガツ</t>
    </rPh>
    <phoneticPr fontId="1"/>
  </si>
  <si>
    <t>・以前に比べると電気代がかなり安くなった。</t>
    <phoneticPr fontId="1"/>
  </si>
  <si>
    <t>・他の設備と比較して大差ないように思う。</t>
    <phoneticPr fontId="1"/>
  </si>
  <si>
    <r>
      <t>住所：</t>
    </r>
    <r>
      <rPr>
        <b/>
        <sz val="11"/>
        <color theme="9" tint="-0.249977111117893"/>
        <rFont val="ＭＳ ゴシック"/>
        <family val="3"/>
        <charset val="128"/>
      </rPr>
      <t>島根県○○市□□町△番地</t>
    </r>
    <r>
      <rPr>
        <sz val="11"/>
        <rFont val="游ゴシック"/>
        <family val="3"/>
        <charset val="128"/>
        <scheme val="minor"/>
      </rPr>
      <t xml:space="preserve">
事業者名：</t>
    </r>
    <r>
      <rPr>
        <b/>
        <sz val="11"/>
        <color theme="9" tint="-0.249977111117893"/>
        <rFont val="ＭＳ ゴシック"/>
        <family val="3"/>
        <charset val="128"/>
      </rPr>
      <t>〇〇リース株式会社</t>
    </r>
    <r>
      <rPr>
        <sz val="11"/>
        <rFont val="游ゴシック"/>
        <family val="3"/>
        <charset val="128"/>
        <scheme val="minor"/>
      </rPr>
      <t xml:space="preserve">
使用者名：</t>
    </r>
    <r>
      <rPr>
        <b/>
        <sz val="11"/>
        <color theme="9" tint="-0.249977111117893"/>
        <rFont val="ＭＳ ゴシック"/>
        <family val="3"/>
        <charset val="128"/>
      </rPr>
      <t>○○　○○</t>
    </r>
    <r>
      <rPr>
        <sz val="11"/>
        <rFont val="游ゴシック"/>
        <family val="3"/>
        <charset val="128"/>
        <scheme val="minor"/>
      </rPr>
      <t xml:space="preserve">
設置先住所：</t>
    </r>
    <r>
      <rPr>
        <b/>
        <sz val="11"/>
        <color theme="9" tint="-0.249977111117893"/>
        <rFont val="ＭＳ ゴシック"/>
        <family val="3"/>
        <charset val="128"/>
      </rPr>
      <t>島根県○○市□□町△丁目00番</t>
    </r>
    <r>
      <rPr>
        <sz val="11"/>
        <rFont val="游ゴシック"/>
        <family val="3"/>
        <charset val="128"/>
        <scheme val="minor"/>
      </rPr>
      <t xml:space="preserve">
設置時期：</t>
    </r>
    <r>
      <rPr>
        <b/>
        <sz val="11"/>
        <color theme="9" tint="-0.249977111117893"/>
        <rFont val="ＭＳ ゴシック"/>
        <family val="3"/>
        <charset val="128"/>
      </rPr>
      <t>令和３年８月</t>
    </r>
    <rPh sb="26" eb="30">
      <t>カブシキガイシャ</t>
    </rPh>
    <rPh sb="69" eb="71">
      <t>レイワ</t>
    </rPh>
    <phoneticPr fontId="1"/>
  </si>
  <si>
    <t>・リモコンに電気やガスの使用量が表示されるので、省エネを意識するようになった。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</si>
</sst>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&quot;円&quot;"/>
    <numFmt numFmtId="177" formatCode="&quot;(&quot;#,##0&quot;kWh)&quot;"/>
    <numFmt numFmtId="178" formatCode="&quot;(&quot;#,##0&quot;ℓ)&quot;"/>
    <numFmt numFmtId="179" formatCode="&quot;(&quot;#,##0.0&quot;㎥)&quot;"/>
    <numFmt numFmtId="180" formatCode="&quot;(&quot;#,##0&quot;㎥)&quot;"/>
  </numFmts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1"/>
      <color theme="9" tint="-0.249977111117893"/>
      <name val="ＭＳ ゴシック"/>
      <family val="3"/>
      <charset val="128"/>
    </font>
    <font>
      <b/>
      <sz val="11"/>
      <color theme="9" tint="-0.249977111117893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 style="hair">
        <color theme="1"/>
      </left>
      <right/>
      <top/>
      <bottom style="hair">
        <color theme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 applyAlignment="1"/>
    <xf numFmtId="0" fontId="3" fillId="0" borderId="1" xfId="0" applyFont="1" applyBorder="1" applyAlignment="1">
      <alignment horizontal="center"/>
    </xf>
    <xf numFmtId="176" fontId="3" fillId="0" borderId="10" xfId="0" applyNumberFormat="1" applyFont="1" applyBorder="1" applyAlignment="1">
      <alignment horizontal="right" wrapText="1"/>
    </xf>
    <xf numFmtId="177" fontId="3" fillId="0" borderId="11" xfId="0" applyNumberFormat="1" applyFont="1" applyBorder="1" applyAlignment="1">
      <alignment horizontal="right" wrapText="1"/>
    </xf>
    <xf numFmtId="178" fontId="3" fillId="0" borderId="11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179" fontId="3" fillId="0" borderId="11" xfId="0" applyNumberFormat="1" applyFont="1" applyBorder="1" applyAlignment="1">
      <alignment horizontal="right" wrapText="1"/>
    </xf>
    <xf numFmtId="180" fontId="3" fillId="0" borderId="11" xfId="0" applyNumberFormat="1" applyFont="1" applyBorder="1" applyAlignment="1">
      <alignment horizontal="right" wrapText="1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176" fontId="3" fillId="0" borderId="10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272142</xdr:colOff>
      <xdr:row>0</xdr:row>
      <xdr:rowOff>67236</xdr:rowOff>
    </xdr:from>
    <xdr:to>
      <xdr:col>11</xdr:col>
      <xdr:colOff>54428</xdr:colOff>
      <xdr:row>2</xdr:row>
      <xdr:rowOff>162486</xdr:rowOff>
    </xdr:to>
    <xdr:sp macro="" textlink="">
      <xdr:nvSpPr>
        <xdr:cNvPr id="2" name="角丸四角形吹き出し 1"/>
        <xdr:cNvSpPr/>
      </xdr:nvSpPr>
      <xdr:spPr>
        <a:xfrm>
          <a:off x="7600789" y="67236"/>
          <a:ext cx="1586433" cy="565897"/>
        </a:xfrm>
        <a:prstGeom prst="wedgeRoundRectCallout">
          <a:avLst>
            <a:gd name="adj1" fmla="val 72239"/>
            <a:gd name="adj2" fmla="val 39615"/>
            <a:gd name="adj3" fmla="val 16667"/>
          </a:avLst>
        </a:prstGeom>
        <a:solidFill>
          <a:schemeClr val="bg1"/>
        </a:solidFill>
        <a:ln w="1905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3600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1300"/>
            </a:lnSpc>
            <a:spcAft>
              <a:spcPts val="0"/>
            </a:spcAft>
          </a:pPr>
          <a:r>
            <a:rPr lang="ja-JP" altLang="en-US" sz="1000" b="1" kern="100">
              <a:solidFill>
                <a:srgbClr val="008000"/>
              </a:solidFill>
              <a:effectLst/>
              <a:latin typeface="ＭＳ 明朝" panose="02020609040205080304" pitchFamily="17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エネファーム設置後の</a:t>
          </a:r>
          <a:endParaRPr lang="en-US" altLang="ja-JP" sz="1000" b="1" kern="100">
            <a:solidFill>
              <a:srgbClr val="008000"/>
            </a:solidFill>
            <a:effectLst/>
            <a:latin typeface="ＭＳ 明朝" panose="02020609040205080304" pitchFamily="17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>
            <a:lnSpc>
              <a:spcPts val="1300"/>
            </a:lnSpc>
            <a:spcAft>
              <a:spcPts val="0"/>
            </a:spcAft>
          </a:pPr>
          <a:r>
            <a:rPr lang="ja-JP" altLang="en-US" sz="1000" b="1" kern="100">
              <a:solidFill>
                <a:srgbClr val="008000"/>
              </a:solidFill>
              <a:effectLst/>
              <a:latin typeface="ＭＳ 明朝" panose="02020609040205080304" pitchFamily="17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燃料費をご記入ください</a:t>
          </a:r>
          <a:endParaRPr lang="ja-JP" sz="12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334574</xdr:colOff>
      <xdr:row>0</xdr:row>
      <xdr:rowOff>54430</xdr:rowOff>
    </xdr:from>
    <xdr:to>
      <xdr:col>8</xdr:col>
      <xdr:colOff>511466</xdr:colOff>
      <xdr:row>2</xdr:row>
      <xdr:rowOff>149680</xdr:rowOff>
    </xdr:to>
    <xdr:sp macro="" textlink="">
      <xdr:nvSpPr>
        <xdr:cNvPr id="3" name="角丸四角形吹き出し 2"/>
        <xdr:cNvSpPr/>
      </xdr:nvSpPr>
      <xdr:spPr>
        <a:xfrm>
          <a:off x="5242750" y="54430"/>
          <a:ext cx="1790540" cy="565897"/>
        </a:xfrm>
        <a:prstGeom prst="wedgeRoundRectCallout">
          <a:avLst>
            <a:gd name="adj1" fmla="val -65587"/>
            <a:gd name="adj2" fmla="val 44957"/>
            <a:gd name="adj3" fmla="val 16667"/>
          </a:avLst>
        </a:prstGeom>
        <a:solidFill>
          <a:schemeClr val="bg1"/>
        </a:solidFill>
        <a:ln w="1905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3600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1300"/>
            </a:lnSpc>
            <a:spcAft>
              <a:spcPts val="0"/>
            </a:spcAft>
          </a:pPr>
          <a:r>
            <a:rPr lang="ja-JP" altLang="en-US" sz="1000" b="1" kern="100">
              <a:solidFill>
                <a:srgbClr val="008000"/>
              </a:solidFill>
              <a:effectLst/>
              <a:latin typeface="ＭＳ 明朝" panose="02020609040205080304" pitchFamily="17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エネファーム設置前１年間の燃料費をご記入ください</a:t>
          </a:r>
          <a:endParaRPr lang="ja-JP" sz="12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629131</xdr:colOff>
      <xdr:row>34</xdr:row>
      <xdr:rowOff>9605</xdr:rowOff>
    </xdr:from>
    <xdr:to>
      <xdr:col>9</xdr:col>
      <xdr:colOff>615523</xdr:colOff>
      <xdr:row>37</xdr:row>
      <xdr:rowOff>107255</xdr:rowOff>
    </xdr:to>
    <xdr:sp macro="" textlink="">
      <xdr:nvSpPr>
        <xdr:cNvPr id="4" name="角丸四角形吹き出し 3"/>
        <xdr:cNvSpPr/>
      </xdr:nvSpPr>
      <xdr:spPr>
        <a:xfrm>
          <a:off x="5537307" y="7999399"/>
          <a:ext cx="2406863" cy="803621"/>
        </a:xfrm>
        <a:prstGeom prst="wedgeRoundRectCallout">
          <a:avLst>
            <a:gd name="adj1" fmla="val -61567"/>
            <a:gd name="adj2" fmla="val -37553"/>
            <a:gd name="adj3" fmla="val 16667"/>
          </a:avLst>
        </a:prstGeom>
        <a:solidFill>
          <a:schemeClr val="bg1"/>
        </a:solidFill>
        <a:ln w="1905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3600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300"/>
            </a:lnSpc>
            <a:spcAft>
              <a:spcPts val="0"/>
            </a:spcAft>
          </a:pPr>
          <a:r>
            <a:rPr lang="ja-JP" altLang="en-US" sz="1000" b="1" kern="100">
              <a:solidFill>
                <a:srgbClr val="008000"/>
              </a:solidFill>
              <a:effectLst/>
              <a:latin typeface="ＭＳ 明朝" panose="02020609040205080304" pitchFamily="17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設置して良かったこと、良くなかったことなど自由にご記入ください</a:t>
          </a:r>
          <a:endParaRPr lang="ja-JP" sz="12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160884</xdr:colOff>
      <xdr:row>7</xdr:row>
      <xdr:rowOff>180896</xdr:rowOff>
    </xdr:from>
    <xdr:to>
      <xdr:col>16</xdr:col>
      <xdr:colOff>33617</xdr:colOff>
      <xdr:row>11</xdr:row>
      <xdr:rowOff>58432</xdr:rowOff>
    </xdr:to>
    <xdr:sp macro="" textlink="">
      <xdr:nvSpPr>
        <xdr:cNvPr id="6" name="テキスト ボックス 2"/>
        <xdr:cNvSpPr txBox="1">
          <a:spLocks noChangeArrowheads="1"/>
        </xdr:cNvSpPr>
      </xdr:nvSpPr>
      <xdr:spPr bwMode="auto">
        <a:xfrm>
          <a:off x="10100502" y="1828161"/>
          <a:ext cx="3100027" cy="818830"/>
        </a:xfrm>
        <a:prstGeom prst="rect">
          <a:avLst/>
        </a:prstGeom>
        <a:solidFill>
          <a:srgbClr val="FFFFFF"/>
        </a:solidFill>
        <a:ln w="15875">
          <a:solidFill>
            <a:srgbClr val="FFC000"/>
          </a:solidFill>
          <a:miter lim="800000"/>
          <a:headEnd/>
          <a:tailEnd/>
        </a:ln>
      </xdr:spPr>
      <xdr:txBody>
        <a:bodyPr rot="0" vert="horz" wrap="square" lIns="0" tIns="0" rIns="0" bIns="0" anchor="ctr" anchorCtr="0">
          <a:noAutofit/>
        </a:bodyPr>
        <a:lstStyle/>
        <a:p>
          <a:pPr indent="140335" algn="just">
            <a:spcAft>
              <a:spcPts val="0"/>
            </a:spcAft>
          </a:pPr>
          <a:r>
            <a:rPr lang="ja-JP" sz="1100" b="1" kern="100">
              <a:solidFill>
                <a:srgbClr val="00B050"/>
              </a:solidFill>
              <a:effectLst/>
              <a:latin typeface="ＭＳ 明朝" panose="02020609040205080304" pitchFamily="17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◎</a:t>
          </a:r>
          <a:r>
            <a:rPr lang="ja-JP" altLang="en-US" sz="1100" b="1" kern="100">
              <a:solidFill>
                <a:srgbClr val="00B050"/>
              </a:solidFill>
              <a:effectLst/>
              <a:latin typeface="ＭＳ 明朝" panose="02020609040205080304" pitchFamily="17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令和３</a:t>
          </a:r>
          <a:r>
            <a:rPr lang="ja-JP" sz="1100" b="1" kern="100">
              <a:solidFill>
                <a:srgbClr val="00B050"/>
              </a:solidFill>
              <a:effectLst/>
              <a:latin typeface="ＭＳ 明朝" panose="02020609040205080304" pitchFamily="17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年</a:t>
          </a:r>
          <a:r>
            <a:rPr lang="ja-JP" altLang="en-US" sz="1100" b="1" kern="100">
              <a:solidFill>
                <a:srgbClr val="00B050"/>
              </a:solidFill>
              <a:effectLst/>
              <a:latin typeface="ＭＳ 明朝" panose="02020609040205080304" pitchFamily="17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８</a:t>
          </a:r>
          <a:r>
            <a:rPr lang="ja-JP" sz="1100" b="1" kern="100">
              <a:solidFill>
                <a:srgbClr val="00B050"/>
              </a:solidFill>
              <a:effectLst/>
              <a:latin typeface="ＭＳ 明朝" panose="02020609040205080304" pitchFamily="17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月設置の場合</a:t>
          </a:r>
          <a:endParaRPr lang="ja-JP" sz="12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sz="1100" b="1" kern="100">
              <a:solidFill>
                <a:srgbClr val="00B050"/>
              </a:solidFill>
              <a:effectLst/>
              <a:latin typeface="ＭＳ 明朝" panose="02020609040205080304" pitchFamily="17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　→　</a:t>
          </a:r>
          <a:r>
            <a:rPr lang="ja-JP" altLang="en-US" sz="1100" b="1" kern="100">
              <a:solidFill>
                <a:srgbClr val="00B050"/>
              </a:solidFill>
              <a:effectLst/>
              <a:latin typeface="ＭＳ 明朝" panose="02020609040205080304" pitchFamily="17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（</a:t>
          </a:r>
          <a:r>
            <a:rPr lang="ja-JP" sz="1100" b="1" kern="100">
              <a:solidFill>
                <a:srgbClr val="00B050"/>
              </a:solidFill>
              <a:effectLst/>
              <a:latin typeface="ＭＳ 明朝" panose="02020609040205080304" pitchFamily="17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設置前</a:t>
          </a:r>
          <a:r>
            <a:rPr lang="ja-JP" altLang="en-US" sz="1100" b="1" kern="100">
              <a:solidFill>
                <a:srgbClr val="00B050"/>
              </a:solidFill>
              <a:effectLst/>
              <a:latin typeface="ＭＳ 明朝" panose="02020609040205080304" pitchFamily="17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）</a:t>
          </a:r>
          <a:r>
            <a:rPr lang="ja-JP" sz="1100" b="1" kern="100">
              <a:solidFill>
                <a:srgbClr val="00B050"/>
              </a:solidFill>
              <a:effectLst/>
              <a:latin typeface="ＭＳ 明朝" panose="02020609040205080304" pitchFamily="17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　</a:t>
          </a:r>
          <a:r>
            <a:rPr lang="ja-JP" altLang="en-US" sz="1100" b="1" kern="100">
              <a:solidFill>
                <a:schemeClr val="accent2">
                  <a:lumMod val="75000"/>
                </a:schemeClr>
              </a:solidFill>
              <a:effectLst/>
              <a:latin typeface="ＭＳ 明朝" panose="02020609040205080304" pitchFamily="17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令和２</a:t>
          </a:r>
          <a:r>
            <a:rPr lang="ja-JP" sz="1100" b="1" kern="100">
              <a:solidFill>
                <a:schemeClr val="accent2">
                  <a:lumMod val="75000"/>
                </a:schemeClr>
              </a:solidFill>
              <a:effectLst/>
              <a:latin typeface="ＭＳ 明朝" panose="02020609040205080304" pitchFamily="17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年</a:t>
          </a:r>
          <a:r>
            <a:rPr lang="ja-JP" altLang="en-US" sz="1100" b="1" kern="100">
              <a:solidFill>
                <a:schemeClr val="accent2">
                  <a:lumMod val="75000"/>
                </a:schemeClr>
              </a:solidFill>
              <a:effectLst/>
              <a:latin typeface="ＭＳ 明朝" panose="02020609040205080304" pitchFamily="17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８</a:t>
          </a:r>
          <a:r>
            <a:rPr lang="ja-JP" sz="1100" b="1" kern="100">
              <a:solidFill>
                <a:schemeClr val="accent2">
                  <a:lumMod val="75000"/>
                </a:schemeClr>
              </a:solidFill>
              <a:effectLst/>
              <a:latin typeface="ＭＳ 明朝" panose="02020609040205080304" pitchFamily="17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月～</a:t>
          </a:r>
          <a:r>
            <a:rPr lang="ja-JP" altLang="en-US" sz="1100" b="1" kern="100">
              <a:solidFill>
                <a:schemeClr val="accent2">
                  <a:lumMod val="75000"/>
                </a:schemeClr>
              </a:solidFill>
              <a:effectLst/>
              <a:latin typeface="ＭＳ 明朝" panose="02020609040205080304" pitchFamily="17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令和３</a:t>
          </a:r>
          <a:r>
            <a:rPr lang="ja-JP" sz="1100" b="1" kern="100">
              <a:solidFill>
                <a:schemeClr val="accent2">
                  <a:lumMod val="75000"/>
                </a:schemeClr>
              </a:solidFill>
              <a:effectLst/>
              <a:latin typeface="ＭＳ 明朝" panose="02020609040205080304" pitchFamily="17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年</a:t>
          </a:r>
          <a:r>
            <a:rPr lang="ja-JP" altLang="en-US" sz="1100" b="1" kern="100">
              <a:solidFill>
                <a:schemeClr val="accent2">
                  <a:lumMod val="75000"/>
                </a:schemeClr>
              </a:solidFill>
              <a:effectLst/>
              <a:latin typeface="ＭＳ 明朝" panose="02020609040205080304" pitchFamily="17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７</a:t>
          </a:r>
          <a:r>
            <a:rPr lang="ja-JP" sz="1100" b="1" kern="100">
              <a:solidFill>
                <a:schemeClr val="accent2">
                  <a:lumMod val="75000"/>
                </a:schemeClr>
              </a:solidFill>
              <a:effectLst/>
              <a:latin typeface="ＭＳ 明朝" panose="02020609040205080304" pitchFamily="17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月分</a:t>
          </a:r>
          <a:endParaRPr lang="ja-JP" sz="1200" kern="100">
            <a:solidFill>
              <a:schemeClr val="accent2">
                <a:lumMod val="75000"/>
              </a:schemeClr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sz="1100" b="1" kern="100">
              <a:solidFill>
                <a:srgbClr val="00B050"/>
              </a:solidFill>
              <a:effectLst/>
              <a:latin typeface="ＭＳ 明朝" panose="02020609040205080304" pitchFamily="17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　　　 </a:t>
          </a:r>
          <a:r>
            <a:rPr lang="ja-JP" altLang="en-US" sz="1100" b="1" kern="100">
              <a:solidFill>
                <a:srgbClr val="00B050"/>
              </a:solidFill>
              <a:effectLst/>
              <a:latin typeface="ＭＳ 明朝" panose="02020609040205080304" pitchFamily="17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（</a:t>
          </a:r>
          <a:r>
            <a:rPr lang="ja-JP" sz="1100" b="1" kern="100">
              <a:solidFill>
                <a:srgbClr val="00B050"/>
              </a:solidFill>
              <a:effectLst/>
              <a:latin typeface="ＭＳ 明朝" panose="02020609040205080304" pitchFamily="17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設置後</a:t>
          </a:r>
          <a:r>
            <a:rPr lang="ja-JP" altLang="en-US" sz="1100" b="1" kern="100">
              <a:solidFill>
                <a:srgbClr val="00B050"/>
              </a:solidFill>
              <a:effectLst/>
              <a:latin typeface="ＭＳ 明朝" panose="02020609040205080304" pitchFamily="17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）</a:t>
          </a:r>
          <a:r>
            <a:rPr lang="ja-JP" sz="1100" b="1" kern="100">
              <a:solidFill>
                <a:srgbClr val="00B050"/>
              </a:solidFill>
              <a:effectLst/>
              <a:latin typeface="ＭＳ 明朝" panose="02020609040205080304" pitchFamily="17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　</a:t>
          </a:r>
          <a:r>
            <a:rPr lang="ja-JP" altLang="en-US" sz="1100" b="1" kern="100">
              <a:solidFill>
                <a:schemeClr val="accent2">
                  <a:lumMod val="75000"/>
                </a:schemeClr>
              </a:solidFill>
              <a:effectLst/>
              <a:latin typeface="ＭＳ 明朝" panose="02020609040205080304" pitchFamily="17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令和３</a:t>
          </a:r>
          <a:r>
            <a:rPr lang="ja-JP" sz="1100" b="1" kern="100">
              <a:solidFill>
                <a:schemeClr val="accent2">
                  <a:lumMod val="75000"/>
                </a:schemeClr>
              </a:solidFill>
              <a:effectLst/>
              <a:latin typeface="ＭＳ 明朝" panose="02020609040205080304" pitchFamily="17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年</a:t>
          </a:r>
          <a:r>
            <a:rPr lang="ja-JP" altLang="en-US" sz="1100" b="1" kern="100">
              <a:solidFill>
                <a:schemeClr val="accent2">
                  <a:lumMod val="75000"/>
                </a:schemeClr>
              </a:solidFill>
              <a:effectLst/>
              <a:latin typeface="ＭＳ 明朝" panose="02020609040205080304" pitchFamily="17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８</a:t>
          </a:r>
          <a:r>
            <a:rPr lang="ja-JP" sz="1100" b="1" kern="100">
              <a:solidFill>
                <a:schemeClr val="accent2">
                  <a:lumMod val="75000"/>
                </a:schemeClr>
              </a:solidFill>
              <a:effectLst/>
              <a:latin typeface="ＭＳ 明朝" panose="02020609040205080304" pitchFamily="17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月～</a:t>
          </a:r>
          <a:r>
            <a:rPr lang="ja-JP" altLang="en-US" sz="1100" b="1" kern="100">
              <a:solidFill>
                <a:schemeClr val="accent2">
                  <a:lumMod val="75000"/>
                </a:schemeClr>
              </a:solidFill>
              <a:effectLst/>
              <a:latin typeface="ＭＳ 明朝" panose="02020609040205080304" pitchFamily="17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令和４</a:t>
          </a:r>
          <a:r>
            <a:rPr lang="ja-JP" sz="1100" b="1" kern="100">
              <a:solidFill>
                <a:schemeClr val="accent2">
                  <a:lumMod val="75000"/>
                </a:schemeClr>
              </a:solidFill>
              <a:effectLst/>
              <a:latin typeface="ＭＳ 明朝" panose="02020609040205080304" pitchFamily="17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年</a:t>
          </a:r>
          <a:r>
            <a:rPr lang="ja-JP" altLang="en-US" sz="1100" b="1" kern="100">
              <a:solidFill>
                <a:schemeClr val="accent2">
                  <a:lumMod val="75000"/>
                </a:schemeClr>
              </a:solidFill>
              <a:effectLst/>
              <a:latin typeface="ＭＳ 明朝" panose="02020609040205080304" pitchFamily="17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７</a:t>
          </a:r>
          <a:r>
            <a:rPr lang="ja-JP" sz="1100" b="1" kern="100">
              <a:solidFill>
                <a:schemeClr val="accent2">
                  <a:lumMod val="75000"/>
                </a:schemeClr>
              </a:solidFill>
              <a:effectLst/>
              <a:latin typeface="ＭＳ 明朝" panose="02020609040205080304" pitchFamily="17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月分</a:t>
          </a:r>
          <a:endParaRPr lang="ja-JP" sz="1200" kern="100">
            <a:solidFill>
              <a:schemeClr val="accent2">
                <a:lumMod val="75000"/>
              </a:schemeClr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14</xdr:col>
      <xdr:colOff>425823</xdr:colOff>
      <xdr:row>0</xdr:row>
      <xdr:rowOff>67236</xdr:rowOff>
    </xdr:from>
    <xdr:to>
      <xdr:col>16</xdr:col>
      <xdr:colOff>701490</xdr:colOff>
      <xdr:row>1</xdr:row>
      <xdr:rowOff>212912</xdr:rowOff>
    </xdr:to>
    <xdr:sp macro="" textlink="">
      <xdr:nvSpPr>
        <xdr:cNvPr id="7" name="角丸四角形吹き出し 6"/>
        <xdr:cNvSpPr/>
      </xdr:nvSpPr>
      <xdr:spPr>
        <a:xfrm>
          <a:off x="11979088" y="67236"/>
          <a:ext cx="1889314" cy="381000"/>
        </a:xfrm>
        <a:prstGeom prst="wedgeRoundRectCallout">
          <a:avLst>
            <a:gd name="adj1" fmla="val 49285"/>
            <a:gd name="adj2" fmla="val -35450"/>
            <a:gd name="adj3" fmla="val 16667"/>
          </a:avLst>
        </a:prstGeom>
        <a:solidFill>
          <a:srgbClr val="FFFF00"/>
        </a:solidFill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3600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500"/>
            </a:lnSpc>
            <a:spcAft>
              <a:spcPts val="0"/>
            </a:spcAft>
          </a:pPr>
          <a:r>
            <a:rPr lang="ja-JP" altLang="en-US" sz="110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実施</a:t>
          </a:r>
          <a:r>
            <a:rPr lang="ja-JP" sz="110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報告書</a:t>
          </a:r>
          <a:r>
            <a:rPr lang="ja-JP" altLang="en-US" sz="110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別紙</a:t>
          </a:r>
          <a:r>
            <a:rPr lang="ja-JP" sz="110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の書き方</a:t>
          </a:r>
          <a:endParaRPr lang="ja-JP" sz="1200" kern="100">
            <a:solidFill>
              <a:srgbClr val="FF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37"/>
  <sheetViews>
    <sheetView tabSelected="1" view="pageBreakPreview" zoomScale="85" zoomScaleNormal="100" zoomScaleSheetLayoutView="85" workbookViewId="0">
      <selection activeCell="C2" sqref="C2"/>
    </sheetView>
  </sheetViews>
  <sheetFormatPr defaultRowHeight="18.75" x14ac:dyDescent="0.4"/>
  <cols>
    <col min="1" max="1" width="9" style="2"/>
    <col min="2" max="2" width="10.625" style="2" customWidth="1"/>
    <col min="3" max="3" width="13.125" style="2" customWidth="1"/>
    <col min="4" max="10" width="10.625" style="2" customWidth="1"/>
    <col min="11" max="11" width="13.125" style="2" customWidth="1"/>
    <col min="12" max="17" width="10.625" style="2" customWidth="1"/>
    <col min="18" max="16384" width="9" style="2"/>
  </cols>
  <sheetData>
    <row r="2" spans="2:17" x14ac:dyDescent="0.4">
      <c r="B2" s="1" t="s">
        <v>10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x14ac:dyDescent="0.4">
      <c r="B3" s="20" t="s">
        <v>0</v>
      </c>
      <c r="C3" s="20"/>
      <c r="D3" s="20"/>
      <c r="E3" s="20"/>
      <c r="F3" s="20"/>
      <c r="G3" s="20"/>
      <c r="H3" s="20"/>
      <c r="I3" s="20"/>
      <c r="J3" s="20" t="s">
        <v>15</v>
      </c>
      <c r="K3" s="20"/>
      <c r="L3" s="20"/>
      <c r="M3" s="20"/>
      <c r="N3" s="20"/>
      <c r="O3" s="20"/>
      <c r="P3" s="20"/>
      <c r="Q3" s="20"/>
    </row>
    <row r="4" spans="2:17" x14ac:dyDescent="0.4">
      <c r="B4" s="4" t="s">
        <v>1</v>
      </c>
      <c r="C4" s="4" t="s">
        <v>9</v>
      </c>
      <c r="D4" s="4" t="s">
        <v>3</v>
      </c>
      <c r="E4" s="4" t="s">
        <v>4</v>
      </c>
      <c r="F4" s="4" t="s">
        <v>5</v>
      </c>
      <c r="G4" s="4" t="s">
        <v>12</v>
      </c>
      <c r="H4" s="4" t="s">
        <v>6</v>
      </c>
      <c r="I4" s="4" t="s">
        <v>13</v>
      </c>
      <c r="J4" s="4" t="s">
        <v>1</v>
      </c>
      <c r="K4" s="4" t="s">
        <v>2</v>
      </c>
      <c r="L4" s="4" t="s">
        <v>3</v>
      </c>
      <c r="M4" s="4" t="s">
        <v>4</v>
      </c>
      <c r="N4" s="4" t="s">
        <v>5</v>
      </c>
      <c r="O4" s="4" t="s">
        <v>12</v>
      </c>
      <c r="P4" s="4" t="s">
        <v>6</v>
      </c>
      <c r="Q4" s="4" t="s">
        <v>7</v>
      </c>
    </row>
    <row r="5" spans="2:17" ht="18.75" customHeight="1" x14ac:dyDescent="0.4">
      <c r="B5" s="30" t="s">
        <v>16</v>
      </c>
      <c r="C5" s="5">
        <v>19016</v>
      </c>
      <c r="D5" s="5">
        <v>10996</v>
      </c>
      <c r="E5" s="5">
        <v>0</v>
      </c>
      <c r="F5" s="5"/>
      <c r="G5" s="32">
        <f>SUM(C5:F5)</f>
        <v>30012</v>
      </c>
      <c r="H5" s="5"/>
      <c r="I5" s="32">
        <f>G5+H5</f>
        <v>30012</v>
      </c>
      <c r="J5" s="30" t="s">
        <v>28</v>
      </c>
      <c r="K5" s="5">
        <v>13634</v>
      </c>
      <c r="L5" s="5">
        <v>11184</v>
      </c>
      <c r="M5" s="5"/>
      <c r="N5" s="5"/>
      <c r="O5" s="32">
        <f>SUM(K5:N5)</f>
        <v>24818</v>
      </c>
      <c r="P5" s="5"/>
      <c r="Q5" s="32">
        <f>O5+P5</f>
        <v>24818</v>
      </c>
    </row>
    <row r="6" spans="2:17" ht="18.75" customHeight="1" x14ac:dyDescent="0.4">
      <c r="B6" s="31"/>
      <c r="C6" s="6">
        <v>664</v>
      </c>
      <c r="D6" s="9">
        <v>24.9</v>
      </c>
      <c r="E6" s="7">
        <v>0</v>
      </c>
      <c r="F6" s="7"/>
      <c r="G6" s="33"/>
      <c r="H6" s="8"/>
      <c r="I6" s="33"/>
      <c r="J6" s="31"/>
      <c r="K6" s="6">
        <v>552</v>
      </c>
      <c r="L6" s="9">
        <v>33.4</v>
      </c>
      <c r="M6" s="7"/>
      <c r="N6" s="7"/>
      <c r="O6" s="33"/>
      <c r="P6" s="8"/>
      <c r="Q6" s="33"/>
    </row>
    <row r="7" spans="2:17" ht="18.75" customHeight="1" x14ac:dyDescent="0.4">
      <c r="B7" s="30" t="s">
        <v>17</v>
      </c>
      <c r="C7" s="5">
        <v>32732</v>
      </c>
      <c r="D7" s="5">
        <v>15032</v>
      </c>
      <c r="E7" s="5">
        <v>0</v>
      </c>
      <c r="F7" s="5"/>
      <c r="G7" s="32">
        <f>SUM(C7:F7)</f>
        <v>47764</v>
      </c>
      <c r="H7" s="5"/>
      <c r="I7" s="32">
        <f>G7+H7</f>
        <v>47764</v>
      </c>
      <c r="J7" s="30" t="s">
        <v>29</v>
      </c>
      <c r="K7" s="5">
        <v>23834</v>
      </c>
      <c r="L7" s="5">
        <v>17580</v>
      </c>
      <c r="M7" s="5"/>
      <c r="N7" s="5"/>
      <c r="O7" s="32">
        <f>SUM(K7:N7)</f>
        <v>41414</v>
      </c>
      <c r="P7" s="5"/>
      <c r="Q7" s="32">
        <f>O7+P7</f>
        <v>41414</v>
      </c>
    </row>
    <row r="8" spans="2:17" ht="18.75" customHeight="1" x14ac:dyDescent="0.4">
      <c r="B8" s="31"/>
      <c r="C8" s="6">
        <v>1135</v>
      </c>
      <c r="D8" s="9">
        <v>37.799999999999997</v>
      </c>
      <c r="E8" s="7">
        <v>0</v>
      </c>
      <c r="F8" s="7"/>
      <c r="G8" s="33"/>
      <c r="H8" s="8"/>
      <c r="I8" s="33"/>
      <c r="J8" s="31"/>
      <c r="K8" s="6">
        <v>963</v>
      </c>
      <c r="L8" s="9">
        <v>58</v>
      </c>
      <c r="M8" s="7"/>
      <c r="N8" s="7"/>
      <c r="O8" s="33"/>
      <c r="P8" s="8"/>
      <c r="Q8" s="33"/>
    </row>
    <row r="9" spans="2:17" ht="18.75" customHeight="1" x14ac:dyDescent="0.4">
      <c r="B9" s="30" t="s">
        <v>18</v>
      </c>
      <c r="C9" s="5">
        <v>45034</v>
      </c>
      <c r="D9" s="5">
        <v>18846</v>
      </c>
      <c r="E9" s="5">
        <v>0</v>
      </c>
      <c r="F9" s="5"/>
      <c r="G9" s="32">
        <f>SUM(C9:F9)</f>
        <v>63880</v>
      </c>
      <c r="H9" s="5"/>
      <c r="I9" s="32">
        <f>G9+H9</f>
        <v>63880</v>
      </c>
      <c r="J9" s="30" t="s">
        <v>30</v>
      </c>
      <c r="K9" s="5">
        <v>30998</v>
      </c>
      <c r="L9" s="5">
        <v>31074</v>
      </c>
      <c r="M9" s="5"/>
      <c r="N9" s="5"/>
      <c r="O9" s="32">
        <f>SUM(K9:N9)</f>
        <v>62072</v>
      </c>
      <c r="P9" s="5"/>
      <c r="Q9" s="32">
        <f>O9+P9</f>
        <v>62072</v>
      </c>
    </row>
    <row r="10" spans="2:17" ht="18.75" customHeight="1" x14ac:dyDescent="0.4">
      <c r="B10" s="31"/>
      <c r="C10" s="6">
        <v>1554</v>
      </c>
      <c r="D10" s="9">
        <v>47.4</v>
      </c>
      <c r="E10" s="7">
        <v>0</v>
      </c>
      <c r="F10" s="7"/>
      <c r="G10" s="33"/>
      <c r="H10" s="8"/>
      <c r="I10" s="33"/>
      <c r="J10" s="31"/>
      <c r="K10" s="6">
        <v>1267</v>
      </c>
      <c r="L10" s="9">
        <v>109.9</v>
      </c>
      <c r="M10" s="7"/>
      <c r="N10" s="7"/>
      <c r="O10" s="33"/>
      <c r="P10" s="8"/>
      <c r="Q10" s="33"/>
    </row>
    <row r="11" spans="2:17" ht="18.75" customHeight="1" x14ac:dyDescent="0.4">
      <c r="B11" s="30" t="s">
        <v>19</v>
      </c>
      <c r="C11" s="5">
        <v>55626</v>
      </c>
      <c r="D11" s="5">
        <v>19675</v>
      </c>
      <c r="E11" s="5">
        <v>0</v>
      </c>
      <c r="F11" s="5"/>
      <c r="G11" s="32">
        <f>SUM(C11:F11)</f>
        <v>75301</v>
      </c>
      <c r="H11" s="5"/>
      <c r="I11" s="32">
        <f>G11+H11</f>
        <v>75301</v>
      </c>
      <c r="J11" s="30" t="s">
        <v>31</v>
      </c>
      <c r="K11" s="5">
        <v>36773</v>
      </c>
      <c r="L11" s="5">
        <v>35520</v>
      </c>
      <c r="M11" s="5"/>
      <c r="N11" s="5"/>
      <c r="O11" s="32">
        <f>SUM(K11:N11)</f>
        <v>72293</v>
      </c>
      <c r="P11" s="5"/>
      <c r="Q11" s="32">
        <f>O11+P11</f>
        <v>72293</v>
      </c>
    </row>
    <row r="12" spans="2:17" ht="18.75" customHeight="1" x14ac:dyDescent="0.4">
      <c r="B12" s="31"/>
      <c r="C12" s="6">
        <v>1907</v>
      </c>
      <c r="D12" s="9">
        <v>50</v>
      </c>
      <c r="E12" s="7">
        <v>0</v>
      </c>
      <c r="F12" s="7"/>
      <c r="G12" s="33"/>
      <c r="H12" s="8"/>
      <c r="I12" s="33"/>
      <c r="J12" s="31"/>
      <c r="K12" s="6">
        <v>1510</v>
      </c>
      <c r="L12" s="9">
        <v>127</v>
      </c>
      <c r="M12" s="7"/>
      <c r="N12" s="7"/>
      <c r="O12" s="33"/>
      <c r="P12" s="8"/>
      <c r="Q12" s="33"/>
    </row>
    <row r="13" spans="2:17" ht="18.75" customHeight="1" x14ac:dyDescent="0.4">
      <c r="B13" s="30" t="s">
        <v>20</v>
      </c>
      <c r="C13" s="5">
        <v>54865</v>
      </c>
      <c r="D13" s="5">
        <v>20949</v>
      </c>
      <c r="E13" s="5">
        <f>1744*2</f>
        <v>3488</v>
      </c>
      <c r="F13" s="5"/>
      <c r="G13" s="32">
        <f>SUM(C13:F13)</f>
        <v>79302</v>
      </c>
      <c r="H13" s="5"/>
      <c r="I13" s="32">
        <f>G13+H13</f>
        <v>79302</v>
      </c>
      <c r="J13" s="30" t="s">
        <v>32</v>
      </c>
      <c r="K13" s="5">
        <v>35199</v>
      </c>
      <c r="L13" s="5">
        <v>41760</v>
      </c>
      <c r="M13" s="5"/>
      <c r="N13" s="5"/>
      <c r="O13" s="32">
        <f>SUM(K13:N13)</f>
        <v>76959</v>
      </c>
      <c r="P13" s="5"/>
      <c r="Q13" s="32">
        <f>O13+P13</f>
        <v>76959</v>
      </c>
    </row>
    <row r="14" spans="2:17" ht="18.75" customHeight="1" x14ac:dyDescent="0.4">
      <c r="B14" s="31"/>
      <c r="C14" s="6">
        <v>1870</v>
      </c>
      <c r="D14" s="9">
        <v>54</v>
      </c>
      <c r="E14" s="7">
        <f>18*2</f>
        <v>36</v>
      </c>
      <c r="F14" s="7"/>
      <c r="G14" s="33"/>
      <c r="H14" s="8"/>
      <c r="I14" s="33"/>
      <c r="J14" s="31"/>
      <c r="K14" s="6">
        <v>1452</v>
      </c>
      <c r="L14" s="9">
        <v>151</v>
      </c>
      <c r="M14" s="7"/>
      <c r="N14" s="7"/>
      <c r="O14" s="33"/>
      <c r="P14" s="8"/>
      <c r="Q14" s="33"/>
    </row>
    <row r="15" spans="2:17" ht="18.75" customHeight="1" x14ac:dyDescent="0.4">
      <c r="B15" s="30" t="s">
        <v>21</v>
      </c>
      <c r="C15" s="5">
        <v>53251</v>
      </c>
      <c r="D15" s="5">
        <v>17891</v>
      </c>
      <c r="E15" s="5">
        <f>1744*5</f>
        <v>8720</v>
      </c>
      <c r="F15" s="5"/>
      <c r="G15" s="32">
        <f>SUM(C15:F15)</f>
        <v>79862</v>
      </c>
      <c r="H15" s="5"/>
      <c r="I15" s="32">
        <f>G15+H15</f>
        <v>79862</v>
      </c>
      <c r="J15" s="30" t="s">
        <v>33</v>
      </c>
      <c r="K15" s="5">
        <v>31622</v>
      </c>
      <c r="L15" s="5">
        <v>34038</v>
      </c>
      <c r="M15" s="5"/>
      <c r="N15" s="5"/>
      <c r="O15" s="32">
        <f>SUM(K15:N15)</f>
        <v>65660</v>
      </c>
      <c r="P15" s="5"/>
      <c r="Q15" s="32">
        <f>O15+P15</f>
        <v>65660</v>
      </c>
    </row>
    <row r="16" spans="2:17" ht="18.75" customHeight="1" x14ac:dyDescent="0.4">
      <c r="B16" s="31"/>
      <c r="C16" s="6">
        <v>1815</v>
      </c>
      <c r="D16" s="9">
        <v>44.4</v>
      </c>
      <c r="E16" s="7">
        <f>18*5</f>
        <v>90</v>
      </c>
      <c r="F16" s="7"/>
      <c r="G16" s="33"/>
      <c r="H16" s="8"/>
      <c r="I16" s="33"/>
      <c r="J16" s="31"/>
      <c r="K16" s="6">
        <v>1303</v>
      </c>
      <c r="L16" s="9">
        <v>121.3</v>
      </c>
      <c r="M16" s="7"/>
      <c r="N16" s="7"/>
      <c r="O16" s="33"/>
      <c r="P16" s="8"/>
      <c r="Q16" s="33"/>
    </row>
    <row r="17" spans="2:17" ht="18.75" customHeight="1" x14ac:dyDescent="0.4">
      <c r="B17" s="30" t="s">
        <v>22</v>
      </c>
      <c r="C17" s="5">
        <v>54792</v>
      </c>
      <c r="D17" s="5">
        <v>17683</v>
      </c>
      <c r="E17" s="5">
        <f>1744*6</f>
        <v>10464</v>
      </c>
      <c r="F17" s="5"/>
      <c r="G17" s="32">
        <f>SUM(C17:F17)</f>
        <v>82939</v>
      </c>
      <c r="H17" s="5"/>
      <c r="I17" s="32">
        <f>G17+H17</f>
        <v>82939</v>
      </c>
      <c r="J17" s="30" t="s">
        <v>34</v>
      </c>
      <c r="K17" s="5">
        <v>27588</v>
      </c>
      <c r="L17" s="5">
        <v>29930</v>
      </c>
      <c r="M17" s="5"/>
      <c r="N17" s="5"/>
      <c r="O17" s="32">
        <f>SUM(K17:N17)</f>
        <v>57518</v>
      </c>
      <c r="P17" s="5"/>
      <c r="Q17" s="32">
        <f>O17+P17</f>
        <v>57518</v>
      </c>
    </row>
    <row r="18" spans="2:17" ht="18.75" customHeight="1" x14ac:dyDescent="0.4">
      <c r="B18" s="31"/>
      <c r="C18" s="6">
        <v>1881</v>
      </c>
      <c r="D18" s="9">
        <v>46.6</v>
      </c>
      <c r="E18" s="7">
        <f>18*6</f>
        <v>108</v>
      </c>
      <c r="F18" s="7"/>
      <c r="G18" s="33"/>
      <c r="H18" s="8"/>
      <c r="I18" s="33"/>
      <c r="J18" s="31"/>
      <c r="K18" s="6">
        <v>1135</v>
      </c>
      <c r="L18" s="9">
        <v>105.5</v>
      </c>
      <c r="M18" s="7"/>
      <c r="N18" s="7"/>
      <c r="O18" s="33"/>
      <c r="P18" s="8"/>
      <c r="Q18" s="33"/>
    </row>
    <row r="19" spans="2:17" ht="18.75" customHeight="1" x14ac:dyDescent="0.4">
      <c r="B19" s="30" t="s">
        <v>23</v>
      </c>
      <c r="C19" s="5">
        <v>37557</v>
      </c>
      <c r="D19" s="5">
        <v>13377</v>
      </c>
      <c r="E19" s="5">
        <f>1744*3</f>
        <v>5232</v>
      </c>
      <c r="F19" s="5"/>
      <c r="G19" s="32">
        <f>SUM(C19:F19)</f>
        <v>56166</v>
      </c>
      <c r="H19" s="5"/>
      <c r="I19" s="32">
        <f>G19+H19</f>
        <v>56166</v>
      </c>
      <c r="J19" s="30" t="s">
        <v>35</v>
      </c>
      <c r="K19" s="5">
        <v>20377</v>
      </c>
      <c r="L19" s="5">
        <v>20726</v>
      </c>
      <c r="M19" s="5"/>
      <c r="N19" s="5"/>
      <c r="O19" s="32">
        <f>SUM(K19:N19)</f>
        <v>41103</v>
      </c>
      <c r="P19" s="5"/>
      <c r="Q19" s="32">
        <f>O19+P19</f>
        <v>41103</v>
      </c>
    </row>
    <row r="20" spans="2:17" ht="18.75" customHeight="1" x14ac:dyDescent="0.4">
      <c r="B20" s="31"/>
      <c r="C20" s="6">
        <v>1300</v>
      </c>
      <c r="D20" s="9">
        <v>32.200000000000003</v>
      </c>
      <c r="E20" s="7">
        <f>18*3</f>
        <v>54</v>
      </c>
      <c r="F20" s="7"/>
      <c r="G20" s="33"/>
      <c r="H20" s="8"/>
      <c r="I20" s="33"/>
      <c r="J20" s="31"/>
      <c r="K20" s="6">
        <v>833</v>
      </c>
      <c r="L20" s="9">
        <v>70.099999999999994</v>
      </c>
      <c r="M20" s="7"/>
      <c r="N20" s="7"/>
      <c r="O20" s="33"/>
      <c r="P20" s="8"/>
      <c r="Q20" s="33"/>
    </row>
    <row r="21" spans="2:17" ht="18.75" customHeight="1" x14ac:dyDescent="0.4">
      <c r="B21" s="30" t="s">
        <v>24</v>
      </c>
      <c r="C21" s="5">
        <v>18820</v>
      </c>
      <c r="D21" s="5">
        <v>11266</v>
      </c>
      <c r="E21" s="5">
        <v>0</v>
      </c>
      <c r="F21" s="5"/>
      <c r="G21" s="32">
        <f>SUM(C21:F21)</f>
        <v>30086</v>
      </c>
      <c r="H21" s="5"/>
      <c r="I21" s="32">
        <f>G21+H21</f>
        <v>30086</v>
      </c>
      <c r="J21" s="30" t="s">
        <v>36</v>
      </c>
      <c r="K21" s="5">
        <v>11981</v>
      </c>
      <c r="L21" s="5">
        <v>11314</v>
      </c>
      <c r="M21" s="5"/>
      <c r="N21" s="5"/>
      <c r="O21" s="32">
        <f>SUM(K21:N21)</f>
        <v>23295</v>
      </c>
      <c r="P21" s="5"/>
      <c r="Q21" s="32">
        <f>O21+P21</f>
        <v>23295</v>
      </c>
    </row>
    <row r="22" spans="2:17" ht="18.75" customHeight="1" x14ac:dyDescent="0.4">
      <c r="B22" s="31"/>
      <c r="C22" s="6">
        <v>656</v>
      </c>
      <c r="D22" s="9">
        <v>25.7</v>
      </c>
      <c r="E22" s="7">
        <v>0</v>
      </c>
      <c r="F22" s="7"/>
      <c r="G22" s="33"/>
      <c r="H22" s="8"/>
      <c r="I22" s="33"/>
      <c r="J22" s="31"/>
      <c r="K22" s="6">
        <v>487</v>
      </c>
      <c r="L22" s="9">
        <v>33.9</v>
      </c>
      <c r="M22" s="7"/>
      <c r="N22" s="7"/>
      <c r="O22" s="33"/>
      <c r="P22" s="8"/>
      <c r="Q22" s="33"/>
    </row>
    <row r="23" spans="2:17" ht="18.75" customHeight="1" x14ac:dyDescent="0.4">
      <c r="B23" s="30" t="s">
        <v>25</v>
      </c>
      <c r="C23" s="5">
        <v>17580</v>
      </c>
      <c r="D23" s="5">
        <v>11739</v>
      </c>
      <c r="E23" s="5">
        <v>0</v>
      </c>
      <c r="F23" s="5"/>
      <c r="G23" s="32">
        <f>SUM(C23:F23)</f>
        <v>29319</v>
      </c>
      <c r="H23" s="5"/>
      <c r="I23" s="32">
        <f>G23+H23</f>
        <v>29319</v>
      </c>
      <c r="J23" s="30" t="s">
        <v>37</v>
      </c>
      <c r="K23" s="5">
        <v>9053</v>
      </c>
      <c r="L23" s="5">
        <v>11340</v>
      </c>
      <c r="M23" s="5"/>
      <c r="N23" s="5"/>
      <c r="O23" s="32">
        <f>SUM(K23:N23)</f>
        <v>20393</v>
      </c>
      <c r="P23" s="5"/>
      <c r="Q23" s="32">
        <f>O23+P23</f>
        <v>20393</v>
      </c>
    </row>
    <row r="24" spans="2:17" ht="18.75" customHeight="1" x14ac:dyDescent="0.4">
      <c r="B24" s="31"/>
      <c r="C24" s="6">
        <v>630</v>
      </c>
      <c r="D24" s="9">
        <v>27.1</v>
      </c>
      <c r="E24" s="7">
        <v>0</v>
      </c>
      <c r="F24" s="7"/>
      <c r="G24" s="33"/>
      <c r="H24" s="8"/>
      <c r="I24" s="33"/>
      <c r="J24" s="31"/>
      <c r="K24" s="6">
        <v>369</v>
      </c>
      <c r="L24" s="9">
        <v>34</v>
      </c>
      <c r="M24" s="7"/>
      <c r="N24" s="7"/>
      <c r="O24" s="33"/>
      <c r="P24" s="8"/>
      <c r="Q24" s="33"/>
    </row>
    <row r="25" spans="2:17" ht="18.75" customHeight="1" x14ac:dyDescent="0.4">
      <c r="B25" s="30" t="s">
        <v>26</v>
      </c>
      <c r="C25" s="5">
        <v>27890</v>
      </c>
      <c r="D25" s="5">
        <v>8575</v>
      </c>
      <c r="E25" s="5">
        <v>0</v>
      </c>
      <c r="F25" s="5"/>
      <c r="G25" s="32">
        <f>SUM(C25:F25)</f>
        <v>36465</v>
      </c>
      <c r="H25" s="5"/>
      <c r="I25" s="32">
        <f>G25+H25</f>
        <v>36465</v>
      </c>
      <c r="J25" s="30" t="s">
        <v>38</v>
      </c>
      <c r="K25" s="5">
        <v>16434</v>
      </c>
      <c r="L25" s="5">
        <v>8974</v>
      </c>
      <c r="M25" s="5"/>
      <c r="N25" s="5"/>
      <c r="O25" s="32">
        <f>SUM(K25:N25)</f>
        <v>25408</v>
      </c>
      <c r="P25" s="5"/>
      <c r="Q25" s="32">
        <f>O25+P25</f>
        <v>25408</v>
      </c>
    </row>
    <row r="26" spans="2:17" ht="18.75" customHeight="1" x14ac:dyDescent="0.4">
      <c r="B26" s="31"/>
      <c r="C26" s="6">
        <v>1129</v>
      </c>
      <c r="D26" s="9">
        <v>17.899999999999999</v>
      </c>
      <c r="E26" s="7">
        <v>0</v>
      </c>
      <c r="F26" s="7"/>
      <c r="G26" s="33"/>
      <c r="H26" s="8"/>
      <c r="I26" s="33"/>
      <c r="J26" s="31"/>
      <c r="K26" s="6">
        <v>694</v>
      </c>
      <c r="L26" s="9">
        <v>24.9</v>
      </c>
      <c r="M26" s="7"/>
      <c r="N26" s="7"/>
      <c r="O26" s="33"/>
      <c r="P26" s="8"/>
      <c r="Q26" s="33"/>
    </row>
    <row r="27" spans="2:17" ht="18.75" customHeight="1" x14ac:dyDescent="0.4">
      <c r="B27" s="30" t="s">
        <v>27</v>
      </c>
      <c r="C27" s="5">
        <v>22022</v>
      </c>
      <c r="D27" s="5">
        <v>9678</v>
      </c>
      <c r="E27" s="5">
        <v>0</v>
      </c>
      <c r="F27" s="5"/>
      <c r="G27" s="32">
        <f>SUM(C27:F27)</f>
        <v>31700</v>
      </c>
      <c r="H27" s="5"/>
      <c r="I27" s="32">
        <f>G27+H27</f>
        <v>31700</v>
      </c>
      <c r="J27" s="30" t="s">
        <v>39</v>
      </c>
      <c r="K27" s="5">
        <v>16152</v>
      </c>
      <c r="L27" s="5">
        <v>7778</v>
      </c>
      <c r="M27" s="5"/>
      <c r="N27" s="5"/>
      <c r="O27" s="32">
        <f>SUM(K27:N27)</f>
        <v>23930</v>
      </c>
      <c r="P27" s="5"/>
      <c r="Q27" s="32">
        <f>O27+P27</f>
        <v>23930</v>
      </c>
    </row>
    <row r="28" spans="2:17" ht="18.75" customHeight="1" x14ac:dyDescent="0.4">
      <c r="B28" s="31"/>
      <c r="C28" s="6">
        <v>893</v>
      </c>
      <c r="D28" s="9">
        <v>21</v>
      </c>
      <c r="E28" s="7">
        <v>0</v>
      </c>
      <c r="F28" s="7"/>
      <c r="G28" s="33"/>
      <c r="H28" s="8"/>
      <c r="I28" s="33"/>
      <c r="J28" s="31"/>
      <c r="K28" s="6">
        <v>697</v>
      </c>
      <c r="L28" s="9">
        <v>20.3</v>
      </c>
      <c r="M28" s="7"/>
      <c r="N28" s="7"/>
      <c r="O28" s="33"/>
      <c r="P28" s="8"/>
      <c r="Q28" s="33"/>
    </row>
    <row r="29" spans="2:17" ht="18.75" customHeight="1" x14ac:dyDescent="0.4">
      <c r="B29" s="34" t="s">
        <v>8</v>
      </c>
      <c r="C29" s="5">
        <f>C5+C7+C9+C11+C13+C15+C17+C19+C21+C23+C25+C27</f>
        <v>439185</v>
      </c>
      <c r="D29" s="5">
        <f t="shared" ref="D29:H29" si="0">D5+D7+D9+D11+D13+D15+D17+D19+D21+D23+D25+D27</f>
        <v>175707</v>
      </c>
      <c r="E29" s="5">
        <f t="shared" si="0"/>
        <v>27904</v>
      </c>
      <c r="F29" s="5">
        <f t="shared" si="0"/>
        <v>0</v>
      </c>
      <c r="G29" s="32">
        <f>SUM(C29:F29)</f>
        <v>642796</v>
      </c>
      <c r="H29" s="5">
        <f t="shared" si="0"/>
        <v>0</v>
      </c>
      <c r="I29" s="32">
        <f>G29+H29</f>
        <v>642796</v>
      </c>
      <c r="J29" s="34" t="s">
        <v>8</v>
      </c>
      <c r="K29" s="5">
        <f>K5+K7+K9+K11+K13+K15+K17+K19+K21+K23+K25+K27</f>
        <v>273645</v>
      </c>
      <c r="L29" s="5">
        <f t="shared" ref="L29:N29" si="1">L5+L7+L9+L11+L13+L15+L17+L19+L21+L23+L25+L27</f>
        <v>261218</v>
      </c>
      <c r="M29" s="5">
        <f t="shared" si="1"/>
        <v>0</v>
      </c>
      <c r="N29" s="5">
        <f t="shared" si="1"/>
        <v>0</v>
      </c>
      <c r="O29" s="32">
        <f>SUM(K29:N29)</f>
        <v>534863</v>
      </c>
      <c r="P29" s="5">
        <f t="shared" ref="P29" si="2">P5+P7+P9+P11+P13+P15+P17+P19+P21+P23+P25+P27</f>
        <v>0</v>
      </c>
      <c r="Q29" s="32">
        <f>O29+P29</f>
        <v>534863</v>
      </c>
    </row>
    <row r="30" spans="2:17" ht="18.75" customHeight="1" x14ac:dyDescent="0.4">
      <c r="B30" s="35"/>
      <c r="C30" s="6">
        <f>C6+C8+C10+C12+C14+C16+C18+C20+C22+C24+C26+C28</f>
        <v>15434</v>
      </c>
      <c r="D30" s="10">
        <f>D6+D8+D10+D12+D14+D16+D18+D20+D22+D24+D26+D28</f>
        <v>429</v>
      </c>
      <c r="E30" s="7">
        <f>E6+E8+E10+E12+E14+E16+E18+E20+E22+E24+E26+E28</f>
        <v>288</v>
      </c>
      <c r="F30" s="7"/>
      <c r="G30" s="33"/>
      <c r="H30" s="8"/>
      <c r="I30" s="33"/>
      <c r="J30" s="35"/>
      <c r="K30" s="6">
        <f>K6+K8+K10+K12+K14+K16+K18+K20+K22+K24+K26+K28</f>
        <v>11262</v>
      </c>
      <c r="L30" s="10">
        <f>L6+L8+L10+L12+L14+L16+L18+L20+L22+L24+L26+L28</f>
        <v>889.3</v>
      </c>
      <c r="M30" s="7">
        <f>M6+M8+M10+M12+M14+M16+M18+M20+M22+M24+M26+M28</f>
        <v>0</v>
      </c>
      <c r="N30" s="7"/>
      <c r="O30" s="33"/>
      <c r="P30" s="8"/>
      <c r="Q30" s="33"/>
    </row>
    <row r="32" spans="2:17" ht="18.75" customHeight="1" x14ac:dyDescent="0.4">
      <c r="B32" s="11" t="s">
        <v>14</v>
      </c>
      <c r="C32" s="12"/>
      <c r="D32" s="12"/>
      <c r="E32" s="12"/>
      <c r="F32" s="12"/>
      <c r="G32" s="12"/>
      <c r="H32" s="12"/>
      <c r="I32" s="13"/>
      <c r="J32" s="1"/>
      <c r="K32" s="21" t="s">
        <v>42</v>
      </c>
      <c r="L32" s="22"/>
      <c r="M32" s="22"/>
      <c r="N32" s="22"/>
      <c r="O32" s="22"/>
      <c r="P32" s="22"/>
      <c r="Q32" s="23"/>
    </row>
    <row r="33" spans="2:17" ht="18" customHeight="1" x14ac:dyDescent="0.4">
      <c r="B33" s="14" t="s">
        <v>40</v>
      </c>
      <c r="C33" s="15"/>
      <c r="D33" s="15"/>
      <c r="E33" s="15"/>
      <c r="F33" s="15"/>
      <c r="G33" s="15"/>
      <c r="H33" s="15"/>
      <c r="I33" s="16"/>
      <c r="J33" s="1"/>
      <c r="K33" s="24"/>
      <c r="L33" s="25"/>
      <c r="M33" s="25"/>
      <c r="N33" s="25"/>
      <c r="O33" s="25"/>
      <c r="P33" s="25"/>
      <c r="Q33" s="26"/>
    </row>
    <row r="34" spans="2:17" x14ac:dyDescent="0.4">
      <c r="B34" s="14" t="s">
        <v>43</v>
      </c>
      <c r="C34" s="15"/>
      <c r="D34" s="15"/>
      <c r="E34" s="15"/>
      <c r="F34" s="15"/>
      <c r="G34" s="15"/>
      <c r="H34" s="15"/>
      <c r="I34" s="16"/>
      <c r="J34" s="1"/>
      <c r="K34" s="24"/>
      <c r="L34" s="25"/>
      <c r="M34" s="25"/>
      <c r="N34" s="25"/>
      <c r="O34" s="25"/>
      <c r="P34" s="25"/>
      <c r="Q34" s="26"/>
    </row>
    <row r="35" spans="2:17" x14ac:dyDescent="0.4">
      <c r="B35" s="14" t="s">
        <v>41</v>
      </c>
      <c r="C35" s="15"/>
      <c r="D35" s="15"/>
      <c r="E35" s="15"/>
      <c r="F35" s="15"/>
      <c r="G35" s="15"/>
      <c r="H35" s="15"/>
      <c r="I35" s="16"/>
      <c r="J35" s="1"/>
      <c r="K35" s="24"/>
      <c r="L35" s="25"/>
      <c r="M35" s="25"/>
      <c r="N35" s="25"/>
      <c r="O35" s="25"/>
      <c r="P35" s="25"/>
      <c r="Q35" s="26"/>
    </row>
    <row r="36" spans="2:17" x14ac:dyDescent="0.4">
      <c r="B36" s="17"/>
      <c r="C36" s="18"/>
      <c r="D36" s="18"/>
      <c r="E36" s="18"/>
      <c r="F36" s="18"/>
      <c r="G36" s="18"/>
      <c r="H36" s="18"/>
      <c r="I36" s="19"/>
      <c r="J36" s="1"/>
      <c r="K36" s="27"/>
      <c r="L36" s="28"/>
      <c r="M36" s="28"/>
      <c r="N36" s="28"/>
      <c r="O36" s="28"/>
      <c r="P36" s="28"/>
      <c r="Q36" s="29"/>
    </row>
    <row r="37" spans="2:17" x14ac:dyDescent="0.4">
      <c r="B37" s="1"/>
      <c r="C37" s="1"/>
      <c r="D37" s="1"/>
      <c r="E37" s="1"/>
      <c r="F37" s="1"/>
      <c r="G37" s="1"/>
      <c r="H37" s="1"/>
      <c r="I37" s="1"/>
      <c r="J37" s="1"/>
      <c r="K37" s="3" t="s">
        <v>11</v>
      </c>
      <c r="L37" s="3"/>
      <c r="M37" s="3"/>
      <c r="N37" s="3"/>
      <c r="O37" s="3"/>
      <c r="P37" s="3"/>
      <c r="Q37" s="3"/>
    </row>
  </sheetData>
  <mergeCells count="85">
    <mergeCell ref="Q29:Q30"/>
    <mergeCell ref="B29:B30"/>
    <mergeCell ref="G29:G30"/>
    <mergeCell ref="I29:I30"/>
    <mergeCell ref="J29:J30"/>
    <mergeCell ref="O29:O30"/>
    <mergeCell ref="Q25:Q26"/>
    <mergeCell ref="B27:B28"/>
    <mergeCell ref="G27:G28"/>
    <mergeCell ref="I27:I28"/>
    <mergeCell ref="J27:J28"/>
    <mergeCell ref="O27:O28"/>
    <mergeCell ref="Q27:Q28"/>
    <mergeCell ref="B25:B26"/>
    <mergeCell ref="G25:G26"/>
    <mergeCell ref="I25:I26"/>
    <mergeCell ref="J25:J26"/>
    <mergeCell ref="O25:O26"/>
    <mergeCell ref="Q21:Q22"/>
    <mergeCell ref="B23:B24"/>
    <mergeCell ref="G23:G24"/>
    <mergeCell ref="I23:I24"/>
    <mergeCell ref="J23:J24"/>
    <mergeCell ref="O23:O24"/>
    <mergeCell ref="Q23:Q24"/>
    <mergeCell ref="B21:B22"/>
    <mergeCell ref="G21:G22"/>
    <mergeCell ref="I21:I22"/>
    <mergeCell ref="J21:J22"/>
    <mergeCell ref="O21:O22"/>
    <mergeCell ref="Q17:Q18"/>
    <mergeCell ref="B19:B20"/>
    <mergeCell ref="G19:G20"/>
    <mergeCell ref="I19:I20"/>
    <mergeCell ref="J19:J20"/>
    <mergeCell ref="O19:O20"/>
    <mergeCell ref="Q19:Q20"/>
    <mergeCell ref="B17:B18"/>
    <mergeCell ref="G17:G18"/>
    <mergeCell ref="I17:I18"/>
    <mergeCell ref="J17:J18"/>
    <mergeCell ref="O17:O18"/>
    <mergeCell ref="Q13:Q14"/>
    <mergeCell ref="B15:B16"/>
    <mergeCell ref="G15:G16"/>
    <mergeCell ref="I15:I16"/>
    <mergeCell ref="J15:J16"/>
    <mergeCell ref="O15:O16"/>
    <mergeCell ref="Q15:Q16"/>
    <mergeCell ref="B13:B14"/>
    <mergeCell ref="G13:G14"/>
    <mergeCell ref="I13:I14"/>
    <mergeCell ref="J13:J14"/>
    <mergeCell ref="O13:O14"/>
    <mergeCell ref="J11:J12"/>
    <mergeCell ref="O11:O12"/>
    <mergeCell ref="Q11:Q12"/>
    <mergeCell ref="B9:B10"/>
    <mergeCell ref="G9:G10"/>
    <mergeCell ref="I9:I10"/>
    <mergeCell ref="J9:J10"/>
    <mergeCell ref="O9:O10"/>
    <mergeCell ref="J3:Q3"/>
    <mergeCell ref="K32:Q36"/>
    <mergeCell ref="B5:B6"/>
    <mergeCell ref="G5:G6"/>
    <mergeCell ref="I5:I6"/>
    <mergeCell ref="J5:J6"/>
    <mergeCell ref="O5:O6"/>
    <mergeCell ref="Q5:Q6"/>
    <mergeCell ref="B7:B8"/>
    <mergeCell ref="G7:G8"/>
    <mergeCell ref="I7:I8"/>
    <mergeCell ref="J7:J8"/>
    <mergeCell ref="O7:O8"/>
    <mergeCell ref="Q7:Q8"/>
    <mergeCell ref="Q9:Q10"/>
    <mergeCell ref="B11:B12"/>
    <mergeCell ref="B33:I33"/>
    <mergeCell ref="B34:I34"/>
    <mergeCell ref="B35:I35"/>
    <mergeCell ref="B36:I36"/>
    <mergeCell ref="B3:I3"/>
    <mergeCell ref="G11:G12"/>
    <mergeCell ref="I11:I12"/>
  </mergeCells>
  <phoneticPr fontId="1"/>
  <pageMargins left="0.7" right="0.7" top="0.75" bottom="0.75" header="0.3" footer="0.3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2022-04-04T00:42:01Z</dcterms:modified>
</cp:coreProperties>
</file>