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tabRatio="706" activeTab="0"/>
  </bookViews>
  <sheets>
    <sheet name="年度比較（総戸数）" sheetId="1" r:id="rId1"/>
    <sheet name="年度比較 (持家)" sheetId="2" r:id="rId2"/>
    <sheet name="年度比較 (貸家)" sheetId="3" r:id="rId3"/>
    <sheet name="年度比較  (分譲) " sheetId="4" r:id="rId4"/>
  </sheets>
  <definedNames/>
  <calcPr fullCalcOnLoad="1"/>
</workbook>
</file>

<file path=xl/sharedStrings.xml><?xml version="1.0" encoding="utf-8"?>
<sst xmlns="http://schemas.openxmlformats.org/spreadsheetml/2006/main" count="120" uniqueCount="44">
  <si>
    <t>松江市</t>
  </si>
  <si>
    <t>浜田市</t>
  </si>
  <si>
    <t>出雲市</t>
  </si>
  <si>
    <t>益田市</t>
  </si>
  <si>
    <t>大田市</t>
  </si>
  <si>
    <t>安来市</t>
  </si>
  <si>
    <t>江津市</t>
  </si>
  <si>
    <t>市部計</t>
  </si>
  <si>
    <t>郡部計</t>
  </si>
  <si>
    <t>県総計</t>
  </si>
  <si>
    <t>雲南市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</si>
  <si>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</si>
  <si>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</si>
  <si>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</si>
  <si>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</si>
  <si>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</si>
  <si>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</si>
  <si>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</si>
  <si>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</si>
  <si>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</si>
  <si>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</si>
  <si>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</si>
  <si>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</si>
  <si>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年度計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</si>
  <si>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</si>
  <si>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</si>
  <si>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</si>
  <si>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</si>
  <si>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</si>
  <si>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</si>
  <si>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</si>
  <si>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</si>
  <si>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市部計</t>
  </si>
  <si>
    <t>郡部計</t>
  </si>
  <si>
    <t>県総計</t>
  </si>
  <si>
    <t>東出雲町</t>
  </si>
  <si>
    <t>斐川町</t>
  </si>
  <si>
    <t>その他の町村計</t>
  </si>
  <si>
    <t>（単位：戸数・％）</t>
  </si>
  <si>
    <t>平成17、18年度 県内新設住宅着工戸数比較表(総戸数)</t>
  </si>
  <si>
    <t>（＊ 上段：H18実績、中段：H17実績、下段：増減率）</t>
  </si>
  <si>
    <t>平成17、18年度 県内新設住宅着工戸数比較表（持家）</t>
  </si>
  <si>
    <t>平成17、18年度 県内新設住宅着工戸数比較表（貸家）</t>
  </si>
  <si>
    <t>平成17、18年度 県内新設住宅着工戸数比較表（分譲）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</si>
</sst>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_ ;_ * \-#,##0.0_ ;_ * &quot;-&quot;?_ ;_ @_ "/>
    <numFmt numFmtId="178" formatCode="#,##0_);[Red]\(#,##0\)"/>
    <numFmt numFmtId="179" formatCode="0.0%"/>
    <numFmt numFmtId="180" formatCode="#,##0.0;&quot;▲ &quot;#,##0.0"/>
    <numFmt numFmtId="181" formatCode="0.0;&quot;▲ &quot;0.0"/>
  </numFmts>
  <fonts count="42">
    <font>
      <sz val="11"/>
      <name val="ＭＳ ゴシック"/>
      <family val="3"/>
    </font>
    <font>
      <sz val="6"/>
      <name val="ＭＳ Ｐ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double"/>
      <top style="medium"/>
      <bottom style="thin"/>
      <diagonal style="thin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double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 style="double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thin"/>
      <right style="double"/>
      <top style="dotted"/>
      <bottom style="thin"/>
    </border>
    <border>
      <left style="double"/>
      <right style="medium"/>
      <top style="dotted"/>
      <bottom style="thin"/>
    </border>
    <border>
      <left style="thin"/>
      <right style="thin"/>
      <top style="dotted"/>
      <bottom style="medium"/>
    </border>
    <border>
      <left style="double"/>
      <right style="medium"/>
      <top style="dotted"/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medium"/>
    </border>
    <border>
      <left style="double"/>
      <right style="thin"/>
      <top style="dotted"/>
      <bottom style="thin"/>
    </border>
    <border>
      <left style="double"/>
      <right style="thin"/>
      <top style="dotted"/>
      <bottom style="medium"/>
    </border>
    <border>
      <left>
        <color indexed="63"/>
      </left>
      <right style="double"/>
      <top style="dotted"/>
      <bottom style="thin"/>
    </border>
    <border>
      <left>
        <color indexed="63"/>
      </left>
      <right style="double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 diagonalDown="1">
      <left style="medium"/>
      <right style="double"/>
      <top style="thin"/>
      <bottom style="thin"/>
      <diagonal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6" fontId="6" fillId="0" borderId="24" xfId="0" applyNumberFormat="1" applyFont="1" applyBorder="1" applyAlignment="1" applyProtection="1">
      <alignment vertical="center" shrinkToFit="1"/>
      <protection/>
    </xf>
    <xf numFmtId="176" fontId="6" fillId="0" borderId="25" xfId="0" applyNumberFormat="1" applyFont="1" applyBorder="1" applyAlignment="1" applyProtection="1">
      <alignment vertical="center" shrinkToFit="1"/>
      <protection/>
    </xf>
    <xf numFmtId="176" fontId="6" fillId="0" borderId="26" xfId="0" applyNumberFormat="1" applyFont="1" applyBorder="1" applyAlignment="1" applyProtection="1">
      <alignment vertical="center" shrinkToFit="1"/>
      <protection/>
    </xf>
    <xf numFmtId="176" fontId="6" fillId="0" borderId="27" xfId="0" applyNumberFormat="1" applyFont="1" applyBorder="1" applyAlignment="1" applyProtection="1">
      <alignment vertical="center" shrinkToFit="1"/>
      <protection/>
    </xf>
    <xf numFmtId="176" fontId="6" fillId="0" borderId="28" xfId="0" applyNumberFormat="1" applyFont="1" applyBorder="1" applyAlignment="1" applyProtection="1">
      <alignment vertical="center" shrinkToFit="1"/>
      <protection/>
    </xf>
    <xf numFmtId="176" fontId="6" fillId="0" borderId="29" xfId="0" applyNumberFormat="1" applyFont="1" applyBorder="1" applyAlignment="1" applyProtection="1">
      <alignment vertical="center" shrinkToFit="1"/>
      <protection/>
    </xf>
    <xf numFmtId="176" fontId="6" fillId="0" borderId="30" xfId="0" applyNumberFormat="1" applyFont="1" applyBorder="1" applyAlignment="1" applyProtection="1">
      <alignment vertical="center" shrinkToFit="1"/>
      <protection/>
    </xf>
    <xf numFmtId="176" fontId="6" fillId="0" borderId="31" xfId="0" applyNumberFormat="1" applyFont="1" applyBorder="1" applyAlignment="1" applyProtection="1">
      <alignment vertical="center" shrinkToFit="1"/>
      <protection/>
    </xf>
    <xf numFmtId="176" fontId="6" fillId="0" borderId="32" xfId="0" applyNumberFormat="1" applyFont="1" applyBorder="1" applyAlignment="1" applyProtection="1">
      <alignment vertical="center" shrinkToFit="1"/>
      <protection/>
    </xf>
    <xf numFmtId="176" fontId="6" fillId="0" borderId="33" xfId="0" applyNumberFormat="1" applyFont="1" applyBorder="1" applyAlignment="1" applyProtection="1">
      <alignment vertical="center" shrinkToFit="1"/>
      <protection/>
    </xf>
    <xf numFmtId="176" fontId="6" fillId="0" borderId="34" xfId="0" applyNumberFormat="1" applyFont="1" applyBorder="1" applyAlignment="1" applyProtection="1">
      <alignment vertical="center" shrinkToFit="1"/>
      <protection/>
    </xf>
    <xf numFmtId="176" fontId="6" fillId="0" borderId="0" xfId="0" applyNumberFormat="1" applyFont="1" applyBorder="1" applyAlignment="1" applyProtection="1">
      <alignment vertical="center" shrinkToFit="1"/>
      <protection/>
    </xf>
    <xf numFmtId="176" fontId="6" fillId="0" borderId="35" xfId="0" applyNumberFormat="1" applyFont="1" applyBorder="1" applyAlignment="1" applyProtection="1">
      <alignment vertical="center" shrinkToFit="1"/>
      <protection/>
    </xf>
    <xf numFmtId="180" fontId="6" fillId="0" borderId="36" xfId="0" applyNumberFormat="1" applyFont="1" applyBorder="1" applyAlignment="1" applyProtection="1">
      <alignment vertical="center" shrinkToFit="1"/>
      <protection/>
    </xf>
    <xf numFmtId="180" fontId="6" fillId="0" borderId="37" xfId="0" applyNumberFormat="1" applyFont="1" applyBorder="1" applyAlignment="1" applyProtection="1">
      <alignment vertical="center" shrinkToFit="1"/>
      <protection/>
    </xf>
    <xf numFmtId="180" fontId="6" fillId="0" borderId="38" xfId="0" applyNumberFormat="1" applyFont="1" applyBorder="1" applyAlignment="1" applyProtection="1">
      <alignment vertical="center" shrinkToFit="1"/>
      <protection/>
    </xf>
    <xf numFmtId="180" fontId="6" fillId="0" borderId="39" xfId="0" applyNumberFormat="1" applyFont="1" applyBorder="1" applyAlignment="1" applyProtection="1">
      <alignment vertical="center" shrinkToFit="1"/>
      <protection/>
    </xf>
    <xf numFmtId="180" fontId="6" fillId="0" borderId="40" xfId="0" applyNumberFormat="1" applyFont="1" applyBorder="1" applyAlignment="1" applyProtection="1">
      <alignment vertical="center" shrinkToFit="1"/>
      <protection/>
    </xf>
    <xf numFmtId="180" fontId="6" fillId="0" borderId="41" xfId="0" applyNumberFormat="1" applyFont="1" applyBorder="1" applyAlignment="1" applyProtection="1">
      <alignment vertical="center" shrinkToFit="1"/>
      <protection/>
    </xf>
    <xf numFmtId="180" fontId="6" fillId="0" borderId="42" xfId="0" applyNumberFormat="1" applyFont="1" applyBorder="1" applyAlignment="1" applyProtection="1">
      <alignment vertical="center" shrinkToFit="1"/>
      <protection/>
    </xf>
    <xf numFmtId="180" fontId="6" fillId="0" borderId="43" xfId="0" applyNumberFormat="1" applyFont="1" applyBorder="1" applyAlignment="1" applyProtection="1">
      <alignment vertical="center" shrinkToFit="1"/>
      <protection/>
    </xf>
    <xf numFmtId="180" fontId="6" fillId="0" borderId="44" xfId="0" applyNumberFormat="1" applyFont="1" applyBorder="1" applyAlignment="1" applyProtection="1">
      <alignment vertical="center" shrinkToFit="1"/>
      <protection/>
    </xf>
    <xf numFmtId="180" fontId="6" fillId="0" borderId="45" xfId="0" applyNumberFormat="1" applyFont="1" applyBorder="1" applyAlignment="1" applyProtection="1">
      <alignment vertical="center" shrinkToFit="1"/>
      <protection/>
    </xf>
    <xf numFmtId="180" fontId="6" fillId="0" borderId="46" xfId="0" applyNumberFormat="1" applyFont="1" applyBorder="1" applyAlignment="1" applyProtection="1">
      <alignment vertical="center" shrinkToFit="1"/>
      <protection/>
    </xf>
    <xf numFmtId="180" fontId="6" fillId="0" borderId="47" xfId="0" applyNumberFormat="1" applyFont="1" applyBorder="1" applyAlignment="1" applyProtection="1">
      <alignment vertical="center" shrinkToFit="1"/>
      <protection/>
    </xf>
    <xf numFmtId="180" fontId="6" fillId="0" borderId="48" xfId="0" applyNumberFormat="1" applyFont="1" applyBorder="1" applyAlignment="1" applyProtection="1">
      <alignment vertical="center" shrinkToFit="1"/>
      <protection/>
    </xf>
    <xf numFmtId="176" fontId="6" fillId="0" borderId="49" xfId="0" applyNumberFormat="1" applyFont="1" applyBorder="1" applyAlignment="1" applyProtection="1">
      <alignment vertical="center" shrinkToFit="1"/>
      <protection/>
    </xf>
    <xf numFmtId="0" fontId="0" fillId="0" borderId="15" xfId="0" applyBorder="1" applyAlignment="1">
      <alignment/>
    </xf>
    <xf numFmtId="176" fontId="6" fillId="0" borderId="50" xfId="0" applyNumberFormat="1" applyFont="1" applyBorder="1" applyAlignment="1" applyProtection="1">
      <alignment vertical="center" shrinkToFit="1"/>
      <protection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showGridLines="0" tabSelected="1" zoomScalePageLayoutView="0" workbookViewId="0" topLeftCell="A1">
      <pane xSplit="2" ySplit="5" topLeftCell="C3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48" sqref="J48"/>
    </sheetView>
  </sheetViews>
  <sheetFormatPr defaultColWidth="8.796875" defaultRowHeight="14.25"/>
  <cols>
    <col min="1" max="1" width="3.8984375" style="0" customWidth="1"/>
    <col min="3" max="16" width="7.59765625" style="0" customWidth="1"/>
  </cols>
  <sheetData>
    <row r="1" spans="2:15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18.75">
      <c r="B2" s="49" t="s">
        <v>39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2:15" ht="15" thickBot="1">
      <c r="B3" s="2"/>
      <c r="C3" s="2"/>
      <c r="D3" s="2"/>
      <c r="E3" s="2"/>
      <c r="F3" s="2"/>
      <c r="G3" s="2"/>
      <c r="H3" s="2"/>
      <c r="I3" s="2"/>
      <c r="J3" s="3"/>
      <c r="K3" s="4"/>
      <c r="L3" s="4"/>
      <c r="M3" s="4"/>
      <c r="N3" s="4"/>
      <c r="O3" s="3" t="s">
        <v>38</v>
      </c>
    </row>
    <row r="4" spans="2:16" ht="13.5" customHeight="1">
      <c r="B4" s="50"/>
      <c r="C4" s="52" t="s">
        <v>11</v>
      </c>
      <c r="D4" s="54" t="s">
        <v>12</v>
      </c>
      <c r="E4" s="54" t="s">
        <v>13</v>
      </c>
      <c r="F4" s="54" t="s">
        <v>14</v>
      </c>
      <c r="G4" s="54" t="s">
        <v>15</v>
      </c>
      <c r="H4" s="54" t="s">
        <v>16</v>
      </c>
      <c r="I4" s="54" t="s">
        <v>17</v>
      </c>
      <c r="J4" s="54" t="s">
        <v>18</v>
      </c>
      <c r="K4" s="54" t="s">
        <v>19</v>
      </c>
      <c r="L4" s="54" t="s">
        <v>20</v>
      </c>
      <c r="M4" s="54" t="s">
        <v>21</v>
      </c>
      <c r="N4" s="67" t="s">
        <v>22</v>
      </c>
      <c r="O4" s="65" t="s">
        <v>23</v>
      </c>
      <c r="P4" s="47"/>
    </row>
    <row r="5" spans="2:15" ht="13.5" customHeight="1">
      <c r="B5" s="51"/>
      <c r="C5" s="53"/>
      <c r="D5" s="55"/>
      <c r="E5" s="55"/>
      <c r="F5" s="55"/>
      <c r="G5" s="55"/>
      <c r="H5" s="55"/>
      <c r="I5" s="55"/>
      <c r="J5" s="55"/>
      <c r="K5" s="55"/>
      <c r="L5" s="55"/>
      <c r="M5" s="55"/>
      <c r="N5" s="68"/>
      <c r="O5" s="66"/>
    </row>
    <row r="6" spans="2:15" ht="14.25">
      <c r="B6" s="60" t="s">
        <v>0</v>
      </c>
      <c r="C6" s="20">
        <v>201</v>
      </c>
      <c r="D6" s="23">
        <v>121</v>
      </c>
      <c r="E6" s="24">
        <v>205</v>
      </c>
      <c r="F6" s="24">
        <v>119</v>
      </c>
      <c r="G6" s="25">
        <v>47</v>
      </c>
      <c r="H6" s="21">
        <v>110</v>
      </c>
      <c r="I6" s="23">
        <v>88</v>
      </c>
      <c r="J6" s="24">
        <v>107</v>
      </c>
      <c r="K6" s="21">
        <v>45</v>
      </c>
      <c r="L6" s="23">
        <v>115</v>
      </c>
      <c r="M6" s="21">
        <v>106</v>
      </c>
      <c r="N6" s="31">
        <v>166</v>
      </c>
      <c r="O6" s="26">
        <v>1430</v>
      </c>
    </row>
    <row r="7" spans="2:15" ht="14.25">
      <c r="B7" s="57"/>
      <c r="C7" s="22">
        <v>59</v>
      </c>
      <c r="D7" s="23">
        <v>133</v>
      </c>
      <c r="E7" s="24">
        <v>119</v>
      </c>
      <c r="F7" s="24">
        <v>177</v>
      </c>
      <c r="G7" s="25">
        <v>160</v>
      </c>
      <c r="H7" s="24">
        <v>106</v>
      </c>
      <c r="I7" s="23">
        <v>140</v>
      </c>
      <c r="J7" s="24">
        <v>62</v>
      </c>
      <c r="K7" s="24">
        <v>25</v>
      </c>
      <c r="L7" s="24">
        <v>186</v>
      </c>
      <c r="M7" s="24">
        <v>36</v>
      </c>
      <c r="N7" s="31">
        <v>111</v>
      </c>
      <c r="O7" s="26">
        <v>1314</v>
      </c>
    </row>
    <row r="8" spans="2:15" ht="14.25">
      <c r="B8" s="61"/>
      <c r="C8" s="43">
        <f>(C6-C7)/C7*100</f>
        <v>240.6779661016949</v>
      </c>
      <c r="D8" s="41">
        <f aca="true" t="shared" si="0" ref="D8:O8">(D6-D7)/D7*100</f>
        <v>-9.022556390977442</v>
      </c>
      <c r="E8" s="40">
        <f t="shared" si="0"/>
        <v>72.26890756302521</v>
      </c>
      <c r="F8" s="34">
        <f t="shared" si="0"/>
        <v>-32.7683615819209</v>
      </c>
      <c r="G8" s="34">
        <f t="shared" si="0"/>
        <v>-70.625</v>
      </c>
      <c r="H8" s="34">
        <f t="shared" si="0"/>
        <v>3.7735849056603774</v>
      </c>
      <c r="I8" s="40">
        <f t="shared" si="0"/>
        <v>-37.142857142857146</v>
      </c>
      <c r="J8" s="34">
        <f t="shared" si="0"/>
        <v>72.58064516129032</v>
      </c>
      <c r="K8" s="34">
        <f t="shared" si="0"/>
        <v>80</v>
      </c>
      <c r="L8" s="34">
        <f t="shared" si="0"/>
        <v>-38.17204301075269</v>
      </c>
      <c r="M8" s="34">
        <f t="shared" si="0"/>
        <v>194.44444444444443</v>
      </c>
      <c r="N8" s="45">
        <f t="shared" si="0"/>
        <v>49.549549549549546</v>
      </c>
      <c r="O8" s="36">
        <f t="shared" si="0"/>
        <v>8.82800608828006</v>
      </c>
    </row>
    <row r="9" spans="2:15" ht="14.25">
      <c r="B9" s="60" t="s">
        <v>1</v>
      </c>
      <c r="C9" s="22">
        <v>34</v>
      </c>
      <c r="D9" s="21">
        <v>13</v>
      </c>
      <c r="E9" s="21">
        <v>12</v>
      </c>
      <c r="F9" s="23">
        <v>15</v>
      </c>
      <c r="G9" s="25">
        <v>12</v>
      </c>
      <c r="H9" s="24">
        <v>9</v>
      </c>
      <c r="I9" s="23">
        <v>60</v>
      </c>
      <c r="J9" s="24">
        <v>16</v>
      </c>
      <c r="K9" s="24">
        <v>16</v>
      </c>
      <c r="L9" s="24">
        <v>39</v>
      </c>
      <c r="M9" s="24">
        <v>8</v>
      </c>
      <c r="N9" s="31">
        <v>8</v>
      </c>
      <c r="O9" s="26">
        <v>242</v>
      </c>
    </row>
    <row r="10" spans="2:15" ht="14.25">
      <c r="B10" s="57"/>
      <c r="C10" s="22">
        <v>14</v>
      </c>
      <c r="D10" s="24">
        <v>12</v>
      </c>
      <c r="E10" s="24">
        <v>10</v>
      </c>
      <c r="F10" s="23">
        <v>12</v>
      </c>
      <c r="G10" s="25">
        <v>8</v>
      </c>
      <c r="H10" s="24">
        <v>11</v>
      </c>
      <c r="I10" s="23">
        <v>71</v>
      </c>
      <c r="J10" s="24">
        <v>23</v>
      </c>
      <c r="K10" s="24">
        <v>9</v>
      </c>
      <c r="L10" s="24">
        <v>26</v>
      </c>
      <c r="M10" s="24">
        <v>43</v>
      </c>
      <c r="N10" s="31">
        <v>55</v>
      </c>
      <c r="O10" s="26">
        <v>294</v>
      </c>
    </row>
    <row r="11" spans="2:15" ht="14.25">
      <c r="B11" s="61"/>
      <c r="C11" s="43">
        <f>(C9-C10)/C10*100</f>
        <v>142.85714285714286</v>
      </c>
      <c r="D11" s="34">
        <f>(D9-D10)/D10*100</f>
        <v>8.333333333333332</v>
      </c>
      <c r="E11" s="34">
        <f aca="true" t="shared" si="1" ref="E11:O11">(E9-E10)/E10*100</f>
        <v>20</v>
      </c>
      <c r="F11" s="41">
        <f t="shared" si="1"/>
        <v>25</v>
      </c>
      <c r="G11" s="34">
        <f t="shared" si="1"/>
        <v>50</v>
      </c>
      <c r="H11" s="34">
        <f t="shared" si="1"/>
        <v>-18.181818181818183</v>
      </c>
      <c r="I11" s="41">
        <f t="shared" si="1"/>
        <v>-15.492957746478872</v>
      </c>
      <c r="J11" s="34">
        <f t="shared" si="1"/>
        <v>-30.434782608695656</v>
      </c>
      <c r="K11" s="34">
        <f t="shared" si="1"/>
        <v>77.77777777777779</v>
      </c>
      <c r="L11" s="34">
        <f t="shared" si="1"/>
        <v>50</v>
      </c>
      <c r="M11" s="34">
        <f t="shared" si="1"/>
        <v>-81.3953488372093</v>
      </c>
      <c r="N11" s="40">
        <f t="shared" si="1"/>
        <v>-85.45454545454545</v>
      </c>
      <c r="O11" s="36">
        <f t="shared" si="1"/>
        <v>-17.687074829931973</v>
      </c>
    </row>
    <row r="12" spans="2:15" ht="14.25">
      <c r="B12" s="60" t="s">
        <v>2</v>
      </c>
      <c r="C12" s="22">
        <v>69</v>
      </c>
      <c r="D12" s="24">
        <v>43</v>
      </c>
      <c r="E12" s="24">
        <v>116</v>
      </c>
      <c r="F12" s="21">
        <v>117</v>
      </c>
      <c r="G12" s="21">
        <v>145</v>
      </c>
      <c r="H12" s="24">
        <v>83</v>
      </c>
      <c r="I12" s="21">
        <v>137</v>
      </c>
      <c r="J12" s="24">
        <v>92</v>
      </c>
      <c r="K12" s="24">
        <v>125</v>
      </c>
      <c r="L12" s="24">
        <v>27</v>
      </c>
      <c r="M12" s="24">
        <v>106</v>
      </c>
      <c r="N12" s="31">
        <v>43</v>
      </c>
      <c r="O12" s="26">
        <v>1103</v>
      </c>
    </row>
    <row r="13" spans="2:15" ht="14.25">
      <c r="B13" s="57"/>
      <c r="C13" s="22">
        <v>49</v>
      </c>
      <c r="D13" s="24">
        <v>101</v>
      </c>
      <c r="E13" s="24">
        <v>99</v>
      </c>
      <c r="F13" s="24">
        <v>80</v>
      </c>
      <c r="G13" s="24">
        <v>93</v>
      </c>
      <c r="H13" s="24">
        <v>143</v>
      </c>
      <c r="I13" s="24">
        <v>129</v>
      </c>
      <c r="J13" s="24">
        <v>150</v>
      </c>
      <c r="K13" s="24">
        <v>131</v>
      </c>
      <c r="L13" s="24">
        <v>75</v>
      </c>
      <c r="M13" s="24">
        <v>96</v>
      </c>
      <c r="N13" s="31">
        <v>55</v>
      </c>
      <c r="O13" s="26">
        <v>1201</v>
      </c>
    </row>
    <row r="14" spans="2:15" ht="14.25">
      <c r="B14" s="61"/>
      <c r="C14" s="43">
        <f>(C12-C13)/C13*100</f>
        <v>40.816326530612244</v>
      </c>
      <c r="D14" s="34">
        <f aca="true" t="shared" si="2" ref="D14:O14">(D12-D13)/D13*100</f>
        <v>-57.42574257425742</v>
      </c>
      <c r="E14" s="34">
        <f t="shared" si="2"/>
        <v>17.17171717171717</v>
      </c>
      <c r="F14" s="34">
        <f t="shared" si="2"/>
        <v>46.25</v>
      </c>
      <c r="G14" s="34">
        <f t="shared" si="2"/>
        <v>55.91397849462365</v>
      </c>
      <c r="H14" s="34">
        <f t="shared" si="2"/>
        <v>-41.95804195804196</v>
      </c>
      <c r="I14" s="34">
        <f t="shared" si="2"/>
        <v>6.2015503875969</v>
      </c>
      <c r="J14" s="34">
        <f t="shared" si="2"/>
        <v>-38.666666666666664</v>
      </c>
      <c r="K14" s="34">
        <f t="shared" si="2"/>
        <v>-4.580152671755725</v>
      </c>
      <c r="L14" s="34">
        <f t="shared" si="2"/>
        <v>-64</v>
      </c>
      <c r="M14" s="34">
        <f t="shared" si="2"/>
        <v>10.416666666666668</v>
      </c>
      <c r="N14" s="40">
        <f t="shared" si="2"/>
        <v>-21.818181818181817</v>
      </c>
      <c r="O14" s="36">
        <f t="shared" si="2"/>
        <v>-8.159866777685263</v>
      </c>
    </row>
    <row r="15" spans="2:15" ht="14.25">
      <c r="B15" s="60" t="s">
        <v>3</v>
      </c>
      <c r="C15" s="22">
        <v>14</v>
      </c>
      <c r="D15" s="24">
        <v>29</v>
      </c>
      <c r="E15" s="24">
        <v>16</v>
      </c>
      <c r="F15" s="24">
        <v>13</v>
      </c>
      <c r="G15" s="24">
        <v>11</v>
      </c>
      <c r="H15" s="24">
        <v>12</v>
      </c>
      <c r="I15" s="24">
        <v>20</v>
      </c>
      <c r="J15" s="24">
        <v>28</v>
      </c>
      <c r="K15" s="24">
        <v>22</v>
      </c>
      <c r="L15" s="24">
        <v>5</v>
      </c>
      <c r="M15" s="24">
        <v>14</v>
      </c>
      <c r="N15" s="31">
        <v>12</v>
      </c>
      <c r="O15" s="26">
        <v>196</v>
      </c>
    </row>
    <row r="16" spans="2:15" ht="14.25">
      <c r="B16" s="57"/>
      <c r="C16" s="22">
        <v>58</v>
      </c>
      <c r="D16" s="24">
        <v>30</v>
      </c>
      <c r="E16" s="24">
        <v>20</v>
      </c>
      <c r="F16" s="24">
        <v>12</v>
      </c>
      <c r="G16" s="24">
        <v>14</v>
      </c>
      <c r="H16" s="24">
        <v>24</v>
      </c>
      <c r="I16" s="24">
        <v>7</v>
      </c>
      <c r="J16" s="24">
        <v>12</v>
      </c>
      <c r="K16" s="24">
        <v>37</v>
      </c>
      <c r="L16" s="24">
        <v>7</v>
      </c>
      <c r="M16" s="24">
        <v>15</v>
      </c>
      <c r="N16" s="31">
        <v>20</v>
      </c>
      <c r="O16" s="26">
        <v>256</v>
      </c>
    </row>
    <row r="17" spans="2:15" ht="14.25">
      <c r="B17" s="61"/>
      <c r="C17" s="43">
        <f>(C15-C16)/C16*100</f>
        <v>-75.86206896551724</v>
      </c>
      <c r="D17" s="34">
        <f aca="true" t="shared" si="3" ref="D17:O17">(D15-D16)/D16*100</f>
        <v>-3.3333333333333335</v>
      </c>
      <c r="E17" s="40">
        <f t="shared" si="3"/>
        <v>-20</v>
      </c>
      <c r="F17" s="39">
        <f t="shared" si="3"/>
        <v>8.333333333333332</v>
      </c>
      <c r="G17" s="39">
        <f t="shared" si="3"/>
        <v>-21.428571428571427</v>
      </c>
      <c r="H17" s="39">
        <f t="shared" si="3"/>
        <v>-50</v>
      </c>
      <c r="I17" s="39">
        <f t="shared" si="3"/>
        <v>185.71428571428572</v>
      </c>
      <c r="J17" s="34">
        <f t="shared" si="3"/>
        <v>133.33333333333331</v>
      </c>
      <c r="K17" s="40">
        <f t="shared" si="3"/>
        <v>-40.54054054054054</v>
      </c>
      <c r="L17" s="34">
        <f t="shared" si="3"/>
        <v>-28.57142857142857</v>
      </c>
      <c r="M17" s="34">
        <f t="shared" si="3"/>
        <v>-6.666666666666667</v>
      </c>
      <c r="N17" s="35">
        <f t="shared" si="3"/>
        <v>-40</v>
      </c>
      <c r="O17" s="43">
        <f t="shared" si="3"/>
        <v>-23.4375</v>
      </c>
    </row>
    <row r="18" spans="2:15" ht="14.25">
      <c r="B18" s="60" t="s">
        <v>4</v>
      </c>
      <c r="C18" s="22">
        <v>15</v>
      </c>
      <c r="D18" s="24">
        <v>9</v>
      </c>
      <c r="E18" s="24">
        <v>20</v>
      </c>
      <c r="F18" s="24">
        <v>7</v>
      </c>
      <c r="G18" s="24">
        <v>10</v>
      </c>
      <c r="H18" s="24">
        <v>4</v>
      </c>
      <c r="I18" s="24">
        <v>27</v>
      </c>
      <c r="J18" s="24">
        <v>33</v>
      </c>
      <c r="K18" s="24">
        <v>12</v>
      </c>
      <c r="L18" s="24">
        <v>6</v>
      </c>
      <c r="M18" s="24">
        <v>2</v>
      </c>
      <c r="N18" s="31">
        <v>2</v>
      </c>
      <c r="O18" s="26">
        <v>147</v>
      </c>
    </row>
    <row r="19" spans="2:15" ht="14.25">
      <c r="B19" s="57"/>
      <c r="C19" s="22">
        <v>7</v>
      </c>
      <c r="D19" s="24">
        <v>7</v>
      </c>
      <c r="E19" s="24">
        <v>9</v>
      </c>
      <c r="F19" s="24">
        <v>15</v>
      </c>
      <c r="G19" s="24">
        <v>16</v>
      </c>
      <c r="H19" s="24">
        <v>29</v>
      </c>
      <c r="I19" s="24">
        <v>9</v>
      </c>
      <c r="J19" s="24">
        <v>6</v>
      </c>
      <c r="K19" s="24">
        <v>5</v>
      </c>
      <c r="L19" s="24">
        <v>23</v>
      </c>
      <c r="M19" s="24">
        <v>6</v>
      </c>
      <c r="N19" s="31">
        <v>9</v>
      </c>
      <c r="O19" s="26">
        <v>141</v>
      </c>
    </row>
    <row r="20" spans="2:15" ht="14.25">
      <c r="B20" s="61"/>
      <c r="C20" s="43">
        <f>(C18-C19)/C19*100</f>
        <v>114.28571428571428</v>
      </c>
      <c r="D20" s="34">
        <f aca="true" t="shared" si="4" ref="D20:O20">(D18-D19)/D19*100</f>
        <v>28.57142857142857</v>
      </c>
      <c r="E20" s="34">
        <f t="shared" si="4"/>
        <v>122.22222222222223</v>
      </c>
      <c r="F20" s="34">
        <f t="shared" si="4"/>
        <v>-53.333333333333336</v>
      </c>
      <c r="G20" s="34">
        <f t="shared" si="4"/>
        <v>-37.5</v>
      </c>
      <c r="H20" s="34">
        <f t="shared" si="4"/>
        <v>-86.20689655172413</v>
      </c>
      <c r="I20" s="34">
        <f t="shared" si="4"/>
        <v>200</v>
      </c>
      <c r="J20" s="34">
        <f t="shared" si="4"/>
        <v>450</v>
      </c>
      <c r="K20" s="34">
        <f t="shared" si="4"/>
        <v>140</v>
      </c>
      <c r="L20" s="34">
        <f t="shared" si="4"/>
        <v>-73.91304347826086</v>
      </c>
      <c r="M20" s="34">
        <f t="shared" si="4"/>
        <v>-66.66666666666666</v>
      </c>
      <c r="N20" s="40">
        <f t="shared" si="4"/>
        <v>-77.77777777777779</v>
      </c>
      <c r="O20" s="36">
        <f t="shared" si="4"/>
        <v>4.25531914893617</v>
      </c>
    </row>
    <row r="21" spans="2:15" ht="14.25">
      <c r="B21" s="60" t="s">
        <v>5</v>
      </c>
      <c r="C21" s="22">
        <v>11</v>
      </c>
      <c r="D21" s="24">
        <v>13</v>
      </c>
      <c r="E21" s="24">
        <v>9</v>
      </c>
      <c r="F21" s="24">
        <v>13</v>
      </c>
      <c r="G21" s="24">
        <v>12</v>
      </c>
      <c r="H21" s="24">
        <v>12</v>
      </c>
      <c r="I21" s="24">
        <v>22</v>
      </c>
      <c r="J21" s="24">
        <v>5</v>
      </c>
      <c r="K21" s="24">
        <v>10</v>
      </c>
      <c r="L21" s="24">
        <v>7</v>
      </c>
      <c r="M21" s="24">
        <v>7</v>
      </c>
      <c r="N21" s="31">
        <v>16</v>
      </c>
      <c r="O21" s="26">
        <v>137</v>
      </c>
    </row>
    <row r="22" spans="2:15" ht="14.25">
      <c r="B22" s="57"/>
      <c r="C22" s="22">
        <v>23</v>
      </c>
      <c r="D22" s="24">
        <v>19</v>
      </c>
      <c r="E22" s="24">
        <v>31</v>
      </c>
      <c r="F22" s="24">
        <v>9</v>
      </c>
      <c r="G22" s="24">
        <v>5</v>
      </c>
      <c r="H22" s="24">
        <v>18</v>
      </c>
      <c r="I22" s="24">
        <v>8</v>
      </c>
      <c r="J22" s="24">
        <v>1</v>
      </c>
      <c r="K22" s="24">
        <v>15</v>
      </c>
      <c r="L22" s="24">
        <v>3</v>
      </c>
      <c r="M22" s="24">
        <v>17</v>
      </c>
      <c r="N22" s="31">
        <v>10</v>
      </c>
      <c r="O22" s="26">
        <v>159</v>
      </c>
    </row>
    <row r="23" spans="2:15" ht="14.25">
      <c r="B23" s="61"/>
      <c r="C23" s="43">
        <f>(C21-C22)/C22*100</f>
        <v>-52.17391304347826</v>
      </c>
      <c r="D23" s="34">
        <f aca="true" t="shared" si="5" ref="D23:O23">(D21-D22)/D22*100</f>
        <v>-31.57894736842105</v>
      </c>
      <c r="E23" s="34">
        <f t="shared" si="5"/>
        <v>-70.96774193548387</v>
      </c>
      <c r="F23" s="34">
        <f t="shared" si="5"/>
        <v>44.44444444444444</v>
      </c>
      <c r="G23" s="34">
        <f t="shared" si="5"/>
        <v>140</v>
      </c>
      <c r="H23" s="34">
        <f t="shared" si="5"/>
        <v>-33.33333333333333</v>
      </c>
      <c r="I23" s="34">
        <f t="shared" si="5"/>
        <v>175</v>
      </c>
      <c r="J23" s="34">
        <f t="shared" si="5"/>
        <v>400</v>
      </c>
      <c r="K23" s="34">
        <f t="shared" si="5"/>
        <v>-33.33333333333333</v>
      </c>
      <c r="L23" s="34">
        <f t="shared" si="5"/>
        <v>133.33333333333331</v>
      </c>
      <c r="M23" s="34">
        <f t="shared" si="5"/>
        <v>-58.82352941176471</v>
      </c>
      <c r="N23" s="40">
        <f t="shared" si="5"/>
        <v>60</v>
      </c>
      <c r="O23" s="36">
        <f t="shared" si="5"/>
        <v>-13.836477987421384</v>
      </c>
    </row>
    <row r="24" spans="2:15" ht="14.25">
      <c r="B24" s="60" t="s">
        <v>6</v>
      </c>
      <c r="C24" s="22">
        <v>4</v>
      </c>
      <c r="D24" s="24">
        <v>4</v>
      </c>
      <c r="E24" s="24">
        <v>4</v>
      </c>
      <c r="F24" s="24">
        <v>3</v>
      </c>
      <c r="G24" s="24">
        <v>6</v>
      </c>
      <c r="H24" s="24">
        <v>7</v>
      </c>
      <c r="I24" s="24">
        <v>8</v>
      </c>
      <c r="J24" s="24">
        <v>4</v>
      </c>
      <c r="K24" s="24">
        <v>20</v>
      </c>
      <c r="L24" s="24">
        <v>6</v>
      </c>
      <c r="M24" s="24">
        <v>8</v>
      </c>
      <c r="N24" s="31">
        <v>35</v>
      </c>
      <c r="O24" s="26">
        <v>109</v>
      </c>
    </row>
    <row r="25" spans="2:15" ht="14.25">
      <c r="B25" s="57"/>
      <c r="C25" s="22">
        <v>4</v>
      </c>
      <c r="D25" s="24">
        <v>5</v>
      </c>
      <c r="E25" s="24">
        <v>17</v>
      </c>
      <c r="F25" s="24">
        <v>6</v>
      </c>
      <c r="G25" s="24">
        <v>25</v>
      </c>
      <c r="H25" s="24">
        <v>5</v>
      </c>
      <c r="I25" s="24">
        <v>14</v>
      </c>
      <c r="J25" s="24">
        <v>12</v>
      </c>
      <c r="K25" s="24">
        <v>5</v>
      </c>
      <c r="L25" s="24">
        <v>9</v>
      </c>
      <c r="M25" s="24">
        <v>8</v>
      </c>
      <c r="N25" s="31">
        <v>9</v>
      </c>
      <c r="O25" s="26">
        <v>119</v>
      </c>
    </row>
    <row r="26" spans="2:15" ht="14.25">
      <c r="B26" s="61"/>
      <c r="C26" s="43">
        <f>(C24-C25)/C25*100</f>
        <v>0</v>
      </c>
      <c r="D26" s="34">
        <f aca="true" t="shared" si="6" ref="D26:O26">(D24-D25)/D25*100</f>
        <v>-20</v>
      </c>
      <c r="E26" s="34">
        <f t="shared" si="6"/>
        <v>-76.47058823529412</v>
      </c>
      <c r="F26" s="34">
        <f t="shared" si="6"/>
        <v>-50</v>
      </c>
      <c r="G26" s="34">
        <f t="shared" si="6"/>
        <v>-76</v>
      </c>
      <c r="H26" s="34">
        <f t="shared" si="6"/>
        <v>40</v>
      </c>
      <c r="I26" s="34">
        <f t="shared" si="6"/>
        <v>-42.857142857142854</v>
      </c>
      <c r="J26" s="34">
        <f t="shared" si="6"/>
        <v>-66.66666666666666</v>
      </c>
      <c r="K26" s="34">
        <f t="shared" si="6"/>
        <v>300</v>
      </c>
      <c r="L26" s="34">
        <f t="shared" si="6"/>
        <v>-33.33333333333333</v>
      </c>
      <c r="M26" s="34">
        <f t="shared" si="6"/>
        <v>0</v>
      </c>
      <c r="N26" s="40">
        <f t="shared" si="6"/>
        <v>288.88888888888886</v>
      </c>
      <c r="O26" s="36">
        <f t="shared" si="6"/>
        <v>-8.403361344537815</v>
      </c>
    </row>
    <row r="27" spans="2:15" ht="14.25">
      <c r="B27" s="60" t="s">
        <v>10</v>
      </c>
      <c r="C27" s="22">
        <v>31</v>
      </c>
      <c r="D27" s="24">
        <v>19</v>
      </c>
      <c r="E27" s="24">
        <v>22</v>
      </c>
      <c r="F27" s="24">
        <v>16</v>
      </c>
      <c r="G27" s="24">
        <v>19</v>
      </c>
      <c r="H27" s="24">
        <v>8</v>
      </c>
      <c r="I27" s="24">
        <v>5</v>
      </c>
      <c r="J27" s="24">
        <v>8</v>
      </c>
      <c r="K27" s="24">
        <v>9</v>
      </c>
      <c r="L27" s="24">
        <v>15</v>
      </c>
      <c r="M27" s="24">
        <v>6</v>
      </c>
      <c r="N27" s="31">
        <v>7</v>
      </c>
      <c r="O27" s="26">
        <v>165</v>
      </c>
    </row>
    <row r="28" spans="2:15" ht="14.25">
      <c r="B28" s="57"/>
      <c r="C28" s="22">
        <v>23</v>
      </c>
      <c r="D28" s="24">
        <v>7</v>
      </c>
      <c r="E28" s="24">
        <v>9</v>
      </c>
      <c r="F28" s="24">
        <v>9</v>
      </c>
      <c r="G28" s="24">
        <v>6</v>
      </c>
      <c r="H28" s="24">
        <v>5</v>
      </c>
      <c r="I28" s="24">
        <v>2</v>
      </c>
      <c r="J28" s="24">
        <v>5</v>
      </c>
      <c r="K28" s="24">
        <v>24</v>
      </c>
      <c r="L28" s="24">
        <v>4</v>
      </c>
      <c r="M28" s="24">
        <v>5</v>
      </c>
      <c r="N28" s="31">
        <v>7</v>
      </c>
      <c r="O28" s="26">
        <v>106</v>
      </c>
    </row>
    <row r="29" spans="2:15" ht="15" thickBot="1">
      <c r="B29" s="59"/>
      <c r="C29" s="43">
        <f>(C27-C28)/C28*100</f>
        <v>34.78260869565217</v>
      </c>
      <c r="D29" s="34">
        <f aca="true" t="shared" si="7" ref="D29:O29">(D27-D28)/D28*100</f>
        <v>171.42857142857142</v>
      </c>
      <c r="E29" s="34">
        <f t="shared" si="7"/>
        <v>144.44444444444443</v>
      </c>
      <c r="F29" s="34">
        <f t="shared" si="7"/>
        <v>77.77777777777779</v>
      </c>
      <c r="G29" s="34">
        <f t="shared" si="7"/>
        <v>216.66666666666666</v>
      </c>
      <c r="H29" s="34">
        <f t="shared" si="7"/>
        <v>60</v>
      </c>
      <c r="I29" s="34">
        <f t="shared" si="7"/>
        <v>150</v>
      </c>
      <c r="J29" s="34">
        <f t="shared" si="7"/>
        <v>60</v>
      </c>
      <c r="K29" s="34">
        <f t="shared" si="7"/>
        <v>-62.5</v>
      </c>
      <c r="L29" s="34">
        <f t="shared" si="7"/>
        <v>275</v>
      </c>
      <c r="M29" s="34">
        <f t="shared" si="7"/>
        <v>20</v>
      </c>
      <c r="N29" s="40">
        <f t="shared" si="7"/>
        <v>0</v>
      </c>
      <c r="O29" s="36">
        <f t="shared" si="7"/>
        <v>55.660377358490564</v>
      </c>
    </row>
    <row r="30" spans="2:15" ht="15" thickTop="1">
      <c r="B30" s="56" t="s">
        <v>7</v>
      </c>
      <c r="C30" s="22">
        <v>379</v>
      </c>
      <c r="D30" s="24">
        <v>251</v>
      </c>
      <c r="E30" s="24">
        <v>404</v>
      </c>
      <c r="F30" s="24">
        <v>303</v>
      </c>
      <c r="G30" s="24">
        <v>262</v>
      </c>
      <c r="H30" s="24">
        <v>245</v>
      </c>
      <c r="I30" s="24">
        <v>367</v>
      </c>
      <c r="J30" s="24">
        <v>293</v>
      </c>
      <c r="K30" s="24">
        <v>259</v>
      </c>
      <c r="L30" s="24">
        <v>220</v>
      </c>
      <c r="M30" s="24">
        <v>257</v>
      </c>
      <c r="N30" s="31">
        <v>289</v>
      </c>
      <c r="O30" s="26">
        <v>3529</v>
      </c>
    </row>
    <row r="31" spans="2:15" ht="14.25">
      <c r="B31" s="57"/>
      <c r="C31" s="22">
        <v>237</v>
      </c>
      <c r="D31" s="24">
        <v>314</v>
      </c>
      <c r="E31" s="24">
        <v>314</v>
      </c>
      <c r="F31" s="24">
        <v>320</v>
      </c>
      <c r="G31" s="24">
        <v>327</v>
      </c>
      <c r="H31" s="24">
        <v>341</v>
      </c>
      <c r="I31" s="24">
        <v>380</v>
      </c>
      <c r="J31" s="24">
        <v>271</v>
      </c>
      <c r="K31" s="24">
        <v>251</v>
      </c>
      <c r="L31" s="24">
        <v>333</v>
      </c>
      <c r="M31" s="24">
        <v>226</v>
      </c>
      <c r="N31" s="31">
        <v>276</v>
      </c>
      <c r="O31" s="26">
        <v>3590</v>
      </c>
    </row>
    <row r="32" spans="2:15" ht="15" thickBot="1">
      <c r="B32" s="59"/>
      <c r="C32" s="43">
        <f>(C30-C31)/C31*100</f>
        <v>59.91561181434599</v>
      </c>
      <c r="D32" s="34">
        <f aca="true" t="shared" si="8" ref="D32:O32">(D30-D31)/D31*100</f>
        <v>-20.063694267515924</v>
      </c>
      <c r="E32" s="34">
        <f t="shared" si="8"/>
        <v>28.662420382165603</v>
      </c>
      <c r="F32" s="34">
        <f t="shared" si="8"/>
        <v>-5.3125</v>
      </c>
      <c r="G32" s="34">
        <f t="shared" si="8"/>
        <v>-19.877675840978593</v>
      </c>
      <c r="H32" s="34">
        <f t="shared" si="8"/>
        <v>-28.152492668621704</v>
      </c>
      <c r="I32" s="34">
        <f t="shared" si="8"/>
        <v>-3.421052631578948</v>
      </c>
      <c r="J32" s="34">
        <f t="shared" si="8"/>
        <v>8.118081180811808</v>
      </c>
      <c r="K32" s="34">
        <f t="shared" si="8"/>
        <v>3.187250996015936</v>
      </c>
      <c r="L32" s="34">
        <f t="shared" si="8"/>
        <v>-33.933933933933936</v>
      </c>
      <c r="M32" s="34">
        <f t="shared" si="8"/>
        <v>13.716814159292035</v>
      </c>
      <c r="N32" s="40">
        <f t="shared" si="8"/>
        <v>4.710144927536232</v>
      </c>
      <c r="O32" s="36">
        <f t="shared" si="8"/>
        <v>-1.6991643454038998</v>
      </c>
    </row>
    <row r="33" spans="2:15" ht="15" thickTop="1">
      <c r="B33" s="56" t="s">
        <v>35</v>
      </c>
      <c r="C33" s="22">
        <v>25</v>
      </c>
      <c r="D33" s="24">
        <v>3</v>
      </c>
      <c r="E33" s="24">
        <v>5</v>
      </c>
      <c r="F33" s="24">
        <v>7</v>
      </c>
      <c r="G33" s="24">
        <v>15</v>
      </c>
      <c r="H33" s="24">
        <v>40</v>
      </c>
      <c r="I33" s="24">
        <v>10</v>
      </c>
      <c r="J33" s="24">
        <v>3</v>
      </c>
      <c r="K33" s="24">
        <v>34</v>
      </c>
      <c r="L33" s="24">
        <v>7</v>
      </c>
      <c r="M33" s="24">
        <v>4</v>
      </c>
      <c r="N33" s="31">
        <v>15</v>
      </c>
      <c r="O33" s="26">
        <v>168</v>
      </c>
    </row>
    <row r="34" spans="2:15" ht="14.25">
      <c r="B34" s="57"/>
      <c r="C34" s="22">
        <v>20</v>
      </c>
      <c r="D34" s="24">
        <v>21</v>
      </c>
      <c r="E34" s="24">
        <v>17</v>
      </c>
      <c r="F34" s="24">
        <v>24</v>
      </c>
      <c r="G34" s="24">
        <v>1</v>
      </c>
      <c r="H34" s="24">
        <v>3</v>
      </c>
      <c r="I34" s="24">
        <v>0</v>
      </c>
      <c r="J34" s="24">
        <v>5</v>
      </c>
      <c r="K34" s="24">
        <v>1</v>
      </c>
      <c r="L34" s="24">
        <v>6</v>
      </c>
      <c r="M34" s="24">
        <v>4</v>
      </c>
      <c r="N34" s="31">
        <v>5</v>
      </c>
      <c r="O34" s="26">
        <v>107</v>
      </c>
    </row>
    <row r="35" spans="2:15" ht="14.25">
      <c r="B35" s="57"/>
      <c r="C35" s="43">
        <f>(C33-C34)/C34*100</f>
        <v>25</v>
      </c>
      <c r="D35" s="34">
        <f aca="true" t="shared" si="9" ref="D35:O35">(D33-D34)/D34*100</f>
        <v>-85.71428571428571</v>
      </c>
      <c r="E35" s="34">
        <f t="shared" si="9"/>
        <v>-70.58823529411765</v>
      </c>
      <c r="F35" s="34">
        <f t="shared" si="9"/>
        <v>-70.83333333333334</v>
      </c>
      <c r="G35" s="34">
        <f t="shared" si="9"/>
        <v>1400</v>
      </c>
      <c r="H35" s="34">
        <f t="shared" si="9"/>
        <v>1233.3333333333335</v>
      </c>
      <c r="I35" s="34" t="e">
        <f t="shared" si="9"/>
        <v>#DIV/0!</v>
      </c>
      <c r="J35" s="34">
        <f t="shared" si="9"/>
        <v>-40</v>
      </c>
      <c r="K35" s="34">
        <f t="shared" si="9"/>
        <v>3300</v>
      </c>
      <c r="L35" s="34">
        <f t="shared" si="9"/>
        <v>16.666666666666664</v>
      </c>
      <c r="M35" s="34">
        <f t="shared" si="9"/>
        <v>0</v>
      </c>
      <c r="N35" s="40">
        <f t="shared" si="9"/>
        <v>200</v>
      </c>
      <c r="O35" s="36">
        <f t="shared" si="9"/>
        <v>57.009345794392516</v>
      </c>
    </row>
    <row r="36" spans="2:15" ht="14.25">
      <c r="B36" s="60" t="s">
        <v>36</v>
      </c>
      <c r="C36" s="22">
        <v>44</v>
      </c>
      <c r="D36" s="24">
        <v>26</v>
      </c>
      <c r="E36" s="24">
        <v>17</v>
      </c>
      <c r="F36" s="24">
        <v>9</v>
      </c>
      <c r="G36" s="24">
        <v>1</v>
      </c>
      <c r="H36" s="24">
        <v>20</v>
      </c>
      <c r="I36" s="24">
        <v>6</v>
      </c>
      <c r="J36" s="24">
        <v>44</v>
      </c>
      <c r="K36" s="24">
        <v>38</v>
      </c>
      <c r="L36" s="24">
        <v>2</v>
      </c>
      <c r="M36" s="24">
        <v>5</v>
      </c>
      <c r="N36" s="31">
        <v>18</v>
      </c>
      <c r="O36" s="26">
        <v>230</v>
      </c>
    </row>
    <row r="37" spans="2:15" ht="14.25">
      <c r="B37" s="57"/>
      <c r="C37" s="22">
        <v>8</v>
      </c>
      <c r="D37" s="24">
        <v>4</v>
      </c>
      <c r="E37" s="24">
        <v>24</v>
      </c>
      <c r="F37" s="24">
        <v>9</v>
      </c>
      <c r="G37" s="24">
        <v>8</v>
      </c>
      <c r="H37" s="24">
        <v>48</v>
      </c>
      <c r="I37" s="24">
        <v>23</v>
      </c>
      <c r="J37" s="24">
        <v>4</v>
      </c>
      <c r="K37" s="24">
        <v>15</v>
      </c>
      <c r="L37" s="24">
        <v>45</v>
      </c>
      <c r="M37" s="24">
        <v>7</v>
      </c>
      <c r="N37" s="31">
        <v>5</v>
      </c>
      <c r="O37" s="26">
        <v>200</v>
      </c>
    </row>
    <row r="38" spans="2:15" ht="14.25">
      <c r="B38" s="57"/>
      <c r="C38" s="43">
        <f>(C36-C37)/C37*100</f>
        <v>450</v>
      </c>
      <c r="D38" s="34">
        <f aca="true" t="shared" si="10" ref="D38:O38">(D36-D37)/D37*100</f>
        <v>550</v>
      </c>
      <c r="E38" s="34">
        <f t="shared" si="10"/>
        <v>-29.166666666666668</v>
      </c>
      <c r="F38" s="34">
        <f t="shared" si="10"/>
        <v>0</v>
      </c>
      <c r="G38" s="34">
        <f t="shared" si="10"/>
        <v>-87.5</v>
      </c>
      <c r="H38" s="34">
        <f t="shared" si="10"/>
        <v>-58.333333333333336</v>
      </c>
      <c r="I38" s="34">
        <f t="shared" si="10"/>
        <v>-73.91304347826086</v>
      </c>
      <c r="J38" s="34">
        <f t="shared" si="10"/>
        <v>1000</v>
      </c>
      <c r="K38" s="34">
        <f t="shared" si="10"/>
        <v>153.33333333333334</v>
      </c>
      <c r="L38" s="34">
        <f t="shared" si="10"/>
        <v>-95.55555555555556</v>
      </c>
      <c r="M38" s="34">
        <f t="shared" si="10"/>
        <v>-28.57142857142857</v>
      </c>
      <c r="N38" s="40">
        <f t="shared" si="10"/>
        <v>260</v>
      </c>
      <c r="O38" s="36">
        <f t="shared" si="10"/>
        <v>15</v>
      </c>
    </row>
    <row r="39" spans="2:15" ht="14.25">
      <c r="B39" s="62" t="s">
        <v>37</v>
      </c>
      <c r="C39" s="22">
        <v>22</v>
      </c>
      <c r="D39" s="30">
        <v>19</v>
      </c>
      <c r="E39" s="24">
        <v>19</v>
      </c>
      <c r="F39" s="30">
        <v>9</v>
      </c>
      <c r="G39" s="24">
        <v>11</v>
      </c>
      <c r="H39" s="30">
        <v>9</v>
      </c>
      <c r="I39" s="24">
        <v>11</v>
      </c>
      <c r="J39" s="30">
        <v>15</v>
      </c>
      <c r="K39" s="24">
        <v>16</v>
      </c>
      <c r="L39" s="30">
        <v>8</v>
      </c>
      <c r="M39" s="24">
        <v>7</v>
      </c>
      <c r="N39" s="46">
        <v>16</v>
      </c>
      <c r="O39" s="26">
        <v>162</v>
      </c>
    </row>
    <row r="40" spans="2:15" ht="14.25">
      <c r="B40" s="63"/>
      <c r="C40" s="22">
        <v>43</v>
      </c>
      <c r="D40" s="30">
        <v>4</v>
      </c>
      <c r="E40" s="24">
        <v>10</v>
      </c>
      <c r="F40" s="30">
        <v>16</v>
      </c>
      <c r="G40" s="24">
        <v>6</v>
      </c>
      <c r="H40" s="30">
        <v>14</v>
      </c>
      <c r="I40" s="24">
        <v>14</v>
      </c>
      <c r="J40" s="30">
        <v>15</v>
      </c>
      <c r="K40" s="24">
        <v>9</v>
      </c>
      <c r="L40" s="30">
        <v>15</v>
      </c>
      <c r="M40" s="24">
        <v>8</v>
      </c>
      <c r="N40" s="46">
        <v>10</v>
      </c>
      <c r="O40" s="26">
        <v>164</v>
      </c>
    </row>
    <row r="41" spans="2:15" ht="15" thickBot="1">
      <c r="B41" s="64"/>
      <c r="C41" s="43">
        <f>(C39-C40)/C40*100</f>
        <v>-48.837209302325576</v>
      </c>
      <c r="D41" s="34">
        <f aca="true" t="shared" si="11" ref="D41:O41">(D39-D40)/D40*100</f>
        <v>375</v>
      </c>
      <c r="E41" s="34">
        <f t="shared" si="11"/>
        <v>90</v>
      </c>
      <c r="F41" s="34">
        <f t="shared" si="11"/>
        <v>-43.75</v>
      </c>
      <c r="G41" s="34">
        <f t="shared" si="11"/>
        <v>83.33333333333334</v>
      </c>
      <c r="H41" s="34">
        <f t="shared" si="11"/>
        <v>-35.714285714285715</v>
      </c>
      <c r="I41" s="34">
        <f t="shared" si="11"/>
        <v>-21.428571428571427</v>
      </c>
      <c r="J41" s="34">
        <f t="shared" si="11"/>
        <v>0</v>
      </c>
      <c r="K41" s="34">
        <f t="shared" si="11"/>
        <v>77.77777777777779</v>
      </c>
      <c r="L41" s="34">
        <f t="shared" si="11"/>
        <v>-46.666666666666664</v>
      </c>
      <c r="M41" s="34">
        <f t="shared" si="11"/>
        <v>-12.5</v>
      </c>
      <c r="N41" s="40">
        <f t="shared" si="11"/>
        <v>60</v>
      </c>
      <c r="O41" s="36">
        <f t="shared" si="11"/>
        <v>-1.2195121951219512</v>
      </c>
    </row>
    <row r="42" spans="2:15" ht="15" thickTop="1">
      <c r="B42" s="56" t="s">
        <v>8</v>
      </c>
      <c r="C42" s="22">
        <v>91</v>
      </c>
      <c r="D42" s="24">
        <v>48</v>
      </c>
      <c r="E42" s="24">
        <v>41</v>
      </c>
      <c r="F42" s="24">
        <v>25</v>
      </c>
      <c r="G42" s="24">
        <v>27</v>
      </c>
      <c r="H42" s="24">
        <v>69</v>
      </c>
      <c r="I42" s="24">
        <v>27</v>
      </c>
      <c r="J42" s="24">
        <v>62</v>
      </c>
      <c r="K42" s="24">
        <v>88</v>
      </c>
      <c r="L42" s="24">
        <v>17</v>
      </c>
      <c r="M42" s="24">
        <v>16</v>
      </c>
      <c r="N42" s="31">
        <v>49</v>
      </c>
      <c r="O42" s="26">
        <v>560</v>
      </c>
    </row>
    <row r="43" spans="2:15" ht="14.25">
      <c r="B43" s="57"/>
      <c r="C43" s="22">
        <v>71</v>
      </c>
      <c r="D43" s="24">
        <v>29</v>
      </c>
      <c r="E43" s="24">
        <v>51</v>
      </c>
      <c r="F43" s="24">
        <v>49</v>
      </c>
      <c r="G43" s="24">
        <v>15</v>
      </c>
      <c r="H43" s="24">
        <v>65</v>
      </c>
      <c r="I43" s="24">
        <v>37</v>
      </c>
      <c r="J43" s="24">
        <v>24</v>
      </c>
      <c r="K43" s="24">
        <v>25</v>
      </c>
      <c r="L43" s="24">
        <v>66</v>
      </c>
      <c r="M43" s="24">
        <v>19</v>
      </c>
      <c r="N43" s="31">
        <v>20</v>
      </c>
      <c r="O43" s="26">
        <v>471</v>
      </c>
    </row>
    <row r="44" spans="2:15" ht="15" thickBot="1">
      <c r="B44" s="59"/>
      <c r="C44" s="43">
        <f>(C42-C43)/C43*100</f>
        <v>28.169014084507044</v>
      </c>
      <c r="D44" s="34">
        <f aca="true" t="shared" si="12" ref="D44:O44">(D42-D43)/D43*100</f>
        <v>65.51724137931035</v>
      </c>
      <c r="E44" s="34">
        <f t="shared" si="12"/>
        <v>-19.607843137254903</v>
      </c>
      <c r="F44" s="34">
        <f t="shared" si="12"/>
        <v>-48.97959183673469</v>
      </c>
      <c r="G44" s="34">
        <f t="shared" si="12"/>
        <v>80</v>
      </c>
      <c r="H44" s="34">
        <f t="shared" si="12"/>
        <v>6.153846153846154</v>
      </c>
      <c r="I44" s="34">
        <f t="shared" si="12"/>
        <v>-27.027027027027028</v>
      </c>
      <c r="J44" s="34">
        <f t="shared" si="12"/>
        <v>158.33333333333331</v>
      </c>
      <c r="K44" s="34">
        <f t="shared" si="12"/>
        <v>252</v>
      </c>
      <c r="L44" s="34">
        <f t="shared" si="12"/>
        <v>-74.24242424242425</v>
      </c>
      <c r="M44" s="34">
        <f t="shared" si="12"/>
        <v>-15.789473684210526</v>
      </c>
      <c r="N44" s="40">
        <f t="shared" si="12"/>
        <v>145</v>
      </c>
      <c r="O44" s="36">
        <f t="shared" si="12"/>
        <v>18.895966029723994</v>
      </c>
    </row>
    <row r="45" spans="2:15" ht="15" thickTop="1">
      <c r="B45" s="56" t="s">
        <v>9</v>
      </c>
      <c r="C45" s="22">
        <v>470</v>
      </c>
      <c r="D45" s="24">
        <v>299</v>
      </c>
      <c r="E45" s="24">
        <v>445</v>
      </c>
      <c r="F45" s="24">
        <v>328</v>
      </c>
      <c r="G45" s="24">
        <v>289</v>
      </c>
      <c r="H45" s="24">
        <v>314</v>
      </c>
      <c r="I45" s="24">
        <v>394</v>
      </c>
      <c r="J45" s="24">
        <v>355</v>
      </c>
      <c r="K45" s="24">
        <v>347</v>
      </c>
      <c r="L45" s="24">
        <v>237</v>
      </c>
      <c r="M45" s="24">
        <v>273</v>
      </c>
      <c r="N45" s="31">
        <v>338</v>
      </c>
      <c r="O45" s="26">
        <v>4089</v>
      </c>
    </row>
    <row r="46" spans="2:15" ht="14.25">
      <c r="B46" s="57"/>
      <c r="C46" s="22">
        <v>308</v>
      </c>
      <c r="D46" s="24">
        <v>343</v>
      </c>
      <c r="E46" s="24">
        <v>365</v>
      </c>
      <c r="F46" s="24">
        <v>369</v>
      </c>
      <c r="G46" s="24">
        <v>342</v>
      </c>
      <c r="H46" s="30">
        <v>406</v>
      </c>
      <c r="I46" s="24">
        <v>417</v>
      </c>
      <c r="J46" s="24">
        <v>295</v>
      </c>
      <c r="K46" s="24">
        <v>276</v>
      </c>
      <c r="L46" s="24">
        <v>399</v>
      </c>
      <c r="M46" s="24">
        <v>245</v>
      </c>
      <c r="N46" s="31">
        <v>296</v>
      </c>
      <c r="O46" s="26">
        <v>4061</v>
      </c>
    </row>
    <row r="47" spans="2:15" ht="15" thickBot="1">
      <c r="B47" s="58"/>
      <c r="C47" s="44">
        <f>(C45-C46)/C46*100</f>
        <v>52.5974025974026</v>
      </c>
      <c r="D47" s="37">
        <f aca="true" t="shared" si="13" ref="D47:O47">(D45-D46)/D46*100</f>
        <v>-12.82798833819242</v>
      </c>
      <c r="E47" s="37">
        <f t="shared" si="13"/>
        <v>21.91780821917808</v>
      </c>
      <c r="F47" s="37">
        <f t="shared" si="13"/>
        <v>-11.11111111111111</v>
      </c>
      <c r="G47" s="37">
        <f t="shared" si="13"/>
        <v>-15.497076023391813</v>
      </c>
      <c r="H47" s="42">
        <f t="shared" si="13"/>
        <v>-22.660098522167488</v>
      </c>
      <c r="I47" s="37">
        <f t="shared" si="13"/>
        <v>-5.515587529976019</v>
      </c>
      <c r="J47" s="37">
        <f t="shared" si="13"/>
        <v>20.33898305084746</v>
      </c>
      <c r="K47" s="37">
        <f t="shared" si="13"/>
        <v>25.724637681159418</v>
      </c>
      <c r="L47" s="37">
        <f t="shared" si="13"/>
        <v>-40.6015037593985</v>
      </c>
      <c r="M47" s="37">
        <f t="shared" si="13"/>
        <v>11.428571428571429</v>
      </c>
      <c r="N47" s="42">
        <f t="shared" si="13"/>
        <v>14.18918918918919</v>
      </c>
      <c r="O47" s="38">
        <f t="shared" si="13"/>
        <v>0.6894853484363458</v>
      </c>
    </row>
    <row r="48" spans="2:15" ht="18" customHeight="1">
      <c r="B48" s="1"/>
      <c r="C48" s="1"/>
      <c r="D48" s="1"/>
      <c r="E48" s="1"/>
      <c r="F48" s="1"/>
      <c r="G48" s="1"/>
      <c r="H48" s="1"/>
      <c r="I48" s="1"/>
      <c r="J48" s="1" t="s">
        <v>40</v>
      </c>
      <c r="K48" s="1"/>
      <c r="L48" s="1"/>
      <c r="M48" s="1"/>
      <c r="N48" s="1"/>
      <c r="O48" s="1"/>
    </row>
  </sheetData>
  <sheetProtection/>
  <mergeCells count="29">
    <mergeCell ref="K4:K5"/>
    <mergeCell ref="L4:L5"/>
    <mergeCell ref="M4:M5"/>
    <mergeCell ref="O4:O5"/>
    <mergeCell ref="N4:N5"/>
    <mergeCell ref="B30:B32"/>
    <mergeCell ref="B6:B8"/>
    <mergeCell ref="B9:B11"/>
    <mergeCell ref="B12:B14"/>
    <mergeCell ref="B15:B17"/>
    <mergeCell ref="B45:B47"/>
    <mergeCell ref="B42:B44"/>
    <mergeCell ref="B18:B20"/>
    <mergeCell ref="B21:B23"/>
    <mergeCell ref="B24:B26"/>
    <mergeCell ref="B27:B29"/>
    <mergeCell ref="B36:B38"/>
    <mergeCell ref="B33:B35"/>
    <mergeCell ref="B39:B41"/>
    <mergeCell ref="B2:O2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/>
  <pageMargins left="1.968503937007874" right="0.7874015748031497" top="0.5511811023622047" bottom="0.31496062992125984" header="0.4330708661417323" footer="0.2362204724409449"/>
  <pageSetup errors="dash"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showGridLines="0" zoomScalePageLayoutView="0" workbookViewId="0" topLeftCell="A1">
      <pane xSplit="2" ySplit="4" topLeftCell="C2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47" sqref="J47"/>
    </sheetView>
  </sheetViews>
  <sheetFormatPr defaultColWidth="8.796875" defaultRowHeight="14.25"/>
  <cols>
    <col min="1" max="1" width="3.8984375" style="0" customWidth="1"/>
    <col min="2" max="2" width="8.59765625" style="0" customWidth="1"/>
    <col min="3" max="15" width="7.59765625" style="0" customWidth="1"/>
  </cols>
  <sheetData>
    <row r="1" spans="2:15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.75">
      <c r="A2" s="17"/>
      <c r="B2" s="49" t="s">
        <v>41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2:15" ht="15" thickBot="1">
      <c r="B3" s="2"/>
      <c r="C3" s="2"/>
      <c r="D3" s="2"/>
      <c r="E3" s="2"/>
      <c r="F3" s="2"/>
      <c r="G3" s="2"/>
      <c r="H3" s="2"/>
      <c r="I3" s="2"/>
      <c r="J3" s="3"/>
      <c r="K3" s="4"/>
      <c r="L3" s="4"/>
      <c r="M3" s="4"/>
      <c r="N3" s="4"/>
      <c r="O3" s="3" t="s">
        <v>38</v>
      </c>
    </row>
    <row r="4" spans="2:15" ht="30.75" customHeight="1">
      <c r="B4" s="5"/>
      <c r="C4" s="13" t="s">
        <v>11</v>
      </c>
      <c r="D4" s="14" t="s">
        <v>12</v>
      </c>
      <c r="E4" s="14" t="s">
        <v>13</v>
      </c>
      <c r="F4" s="14" t="s">
        <v>14</v>
      </c>
      <c r="G4" s="14" t="s">
        <v>15</v>
      </c>
      <c r="H4" s="14" t="s">
        <v>16</v>
      </c>
      <c r="I4" s="14" t="s">
        <v>17</v>
      </c>
      <c r="J4" s="14" t="s">
        <v>18</v>
      </c>
      <c r="K4" s="14" t="s">
        <v>19</v>
      </c>
      <c r="L4" s="14" t="s">
        <v>20</v>
      </c>
      <c r="M4" s="14" t="s">
        <v>21</v>
      </c>
      <c r="N4" s="16" t="s">
        <v>22</v>
      </c>
      <c r="O4" s="15" t="s">
        <v>23</v>
      </c>
    </row>
    <row r="5" spans="2:15" ht="14.25">
      <c r="B5" s="18"/>
      <c r="C5" s="22">
        <v>45</v>
      </c>
      <c r="D5" s="23">
        <v>47</v>
      </c>
      <c r="E5" s="24">
        <v>53</v>
      </c>
      <c r="F5" s="24">
        <v>31</v>
      </c>
      <c r="G5" s="24">
        <v>43</v>
      </c>
      <c r="H5" s="24">
        <v>32</v>
      </c>
      <c r="I5" s="24">
        <v>52</v>
      </c>
      <c r="J5" s="23">
        <v>57</v>
      </c>
      <c r="K5" s="24">
        <v>27</v>
      </c>
      <c r="L5" s="23">
        <v>17</v>
      </c>
      <c r="M5" s="24">
        <v>23</v>
      </c>
      <c r="N5" s="31">
        <v>51</v>
      </c>
      <c r="O5" s="26">
        <v>478</v>
      </c>
    </row>
    <row r="6" spans="2:15" ht="14.25">
      <c r="B6" s="7" t="s">
        <v>24</v>
      </c>
      <c r="C6" s="22">
        <v>16</v>
      </c>
      <c r="D6" s="23">
        <v>39</v>
      </c>
      <c r="E6" s="24">
        <v>28</v>
      </c>
      <c r="F6" s="24">
        <v>39</v>
      </c>
      <c r="G6" s="24">
        <v>39</v>
      </c>
      <c r="H6" s="24">
        <v>25</v>
      </c>
      <c r="I6" s="24">
        <v>41</v>
      </c>
      <c r="J6" s="24">
        <v>30</v>
      </c>
      <c r="K6" s="24">
        <v>9</v>
      </c>
      <c r="L6" s="23">
        <v>54</v>
      </c>
      <c r="M6" s="24">
        <v>23</v>
      </c>
      <c r="N6" s="31">
        <v>40</v>
      </c>
      <c r="O6" s="26">
        <v>383</v>
      </c>
    </row>
    <row r="7" spans="2:15" ht="14.25">
      <c r="B7" s="19"/>
      <c r="C7" s="43">
        <f>(C5-C6)/C6*100</f>
        <v>181.25</v>
      </c>
      <c r="D7" s="34">
        <f aca="true" t="shared" si="0" ref="D7:O7">(D5-D6)/D6*100</f>
        <v>20.51282051282051</v>
      </c>
      <c r="E7" s="34">
        <f t="shared" si="0"/>
        <v>89.28571428571429</v>
      </c>
      <c r="F7" s="34">
        <f t="shared" si="0"/>
        <v>-20.51282051282051</v>
      </c>
      <c r="G7" s="34">
        <f t="shared" si="0"/>
        <v>10.256410256410255</v>
      </c>
      <c r="H7" s="34">
        <f t="shared" si="0"/>
        <v>28.000000000000004</v>
      </c>
      <c r="I7" s="34">
        <f t="shared" si="0"/>
        <v>26.82926829268293</v>
      </c>
      <c r="J7" s="34">
        <f t="shared" si="0"/>
        <v>90</v>
      </c>
      <c r="K7" s="34">
        <f t="shared" si="0"/>
        <v>200</v>
      </c>
      <c r="L7" s="34">
        <f t="shared" si="0"/>
        <v>-68.51851851851852</v>
      </c>
      <c r="M7" s="34">
        <f t="shared" si="0"/>
        <v>0</v>
      </c>
      <c r="N7" s="40">
        <f t="shared" si="0"/>
        <v>27.500000000000004</v>
      </c>
      <c r="O7" s="36">
        <f t="shared" si="0"/>
        <v>24.804177545691903</v>
      </c>
    </row>
    <row r="8" spans="2:15" ht="14.25">
      <c r="B8" s="18"/>
      <c r="C8" s="22">
        <v>13</v>
      </c>
      <c r="D8" s="24">
        <v>10</v>
      </c>
      <c r="E8" s="24">
        <v>12</v>
      </c>
      <c r="F8" s="24">
        <v>14</v>
      </c>
      <c r="G8" s="24">
        <v>11</v>
      </c>
      <c r="H8" s="24">
        <v>9</v>
      </c>
      <c r="I8" s="24">
        <v>8</v>
      </c>
      <c r="J8" s="24">
        <v>11</v>
      </c>
      <c r="K8" s="24">
        <v>13</v>
      </c>
      <c r="L8" s="24">
        <v>3</v>
      </c>
      <c r="M8" s="24">
        <v>8</v>
      </c>
      <c r="N8" s="31">
        <v>8</v>
      </c>
      <c r="O8" s="26">
        <v>120</v>
      </c>
    </row>
    <row r="9" spans="2:15" ht="14.25">
      <c r="B9" s="7" t="s">
        <v>25</v>
      </c>
      <c r="C9" s="22">
        <v>9</v>
      </c>
      <c r="D9" s="24">
        <v>11</v>
      </c>
      <c r="E9" s="24">
        <v>9</v>
      </c>
      <c r="F9" s="24">
        <v>5</v>
      </c>
      <c r="G9" s="24">
        <v>8</v>
      </c>
      <c r="H9" s="24">
        <v>5</v>
      </c>
      <c r="I9" s="24">
        <v>16</v>
      </c>
      <c r="J9" s="24">
        <v>12</v>
      </c>
      <c r="K9" s="24">
        <v>8</v>
      </c>
      <c r="L9" s="24">
        <v>2</v>
      </c>
      <c r="M9" s="24">
        <v>9</v>
      </c>
      <c r="N9" s="31">
        <v>8</v>
      </c>
      <c r="O9" s="26">
        <v>102</v>
      </c>
    </row>
    <row r="10" spans="2:15" ht="14.25">
      <c r="B10" s="19"/>
      <c r="C10" s="43">
        <f>(C8-C9)/C9*100</f>
        <v>44.44444444444444</v>
      </c>
      <c r="D10" s="34">
        <f aca="true" t="shared" si="1" ref="D10:O10">(D8-D9)/D9*100</f>
        <v>-9.090909090909092</v>
      </c>
      <c r="E10" s="34">
        <f t="shared" si="1"/>
        <v>33.33333333333333</v>
      </c>
      <c r="F10" s="34">
        <f t="shared" si="1"/>
        <v>180</v>
      </c>
      <c r="G10" s="34">
        <f t="shared" si="1"/>
        <v>37.5</v>
      </c>
      <c r="H10" s="34">
        <f t="shared" si="1"/>
        <v>80</v>
      </c>
      <c r="I10" s="34">
        <f t="shared" si="1"/>
        <v>-50</v>
      </c>
      <c r="J10" s="34">
        <f t="shared" si="1"/>
        <v>-8.333333333333332</v>
      </c>
      <c r="K10" s="34">
        <f t="shared" si="1"/>
        <v>62.5</v>
      </c>
      <c r="L10" s="34">
        <f t="shared" si="1"/>
        <v>50</v>
      </c>
      <c r="M10" s="34">
        <f t="shared" si="1"/>
        <v>-11.11111111111111</v>
      </c>
      <c r="N10" s="40">
        <f t="shared" si="1"/>
        <v>0</v>
      </c>
      <c r="O10" s="36">
        <f t="shared" si="1"/>
        <v>17.647058823529413</v>
      </c>
    </row>
    <row r="11" spans="2:15" ht="14.25">
      <c r="B11" s="18"/>
      <c r="C11" s="22">
        <v>50</v>
      </c>
      <c r="D11" s="24">
        <v>38</v>
      </c>
      <c r="E11" s="24">
        <v>35</v>
      </c>
      <c r="F11" s="24">
        <v>30</v>
      </c>
      <c r="G11" s="24">
        <v>36</v>
      </c>
      <c r="H11" s="24">
        <v>40</v>
      </c>
      <c r="I11" s="24">
        <v>28</v>
      </c>
      <c r="J11" s="24">
        <v>29</v>
      </c>
      <c r="K11" s="24">
        <v>32</v>
      </c>
      <c r="L11" s="24">
        <v>23</v>
      </c>
      <c r="M11" s="24">
        <v>31</v>
      </c>
      <c r="N11" s="31">
        <v>32</v>
      </c>
      <c r="O11" s="26">
        <v>404</v>
      </c>
    </row>
    <row r="12" spans="2:15" ht="14.25">
      <c r="B12" s="7" t="s">
        <v>26</v>
      </c>
      <c r="C12" s="22">
        <v>45</v>
      </c>
      <c r="D12" s="24">
        <v>36</v>
      </c>
      <c r="E12" s="24">
        <v>43</v>
      </c>
      <c r="F12" s="24">
        <v>34</v>
      </c>
      <c r="G12" s="24">
        <v>31</v>
      </c>
      <c r="H12" s="24">
        <v>47</v>
      </c>
      <c r="I12" s="24">
        <v>23</v>
      </c>
      <c r="J12" s="24">
        <v>49</v>
      </c>
      <c r="K12" s="24">
        <v>27</v>
      </c>
      <c r="L12" s="24">
        <v>20</v>
      </c>
      <c r="M12" s="24">
        <v>40</v>
      </c>
      <c r="N12" s="31">
        <v>33</v>
      </c>
      <c r="O12" s="26">
        <v>428</v>
      </c>
    </row>
    <row r="13" spans="2:15" ht="14.25">
      <c r="B13" s="19"/>
      <c r="C13" s="43">
        <f>(C11-C12)/C12*100</f>
        <v>11.11111111111111</v>
      </c>
      <c r="D13" s="34">
        <f aca="true" t="shared" si="2" ref="D13:O13">(D11-D12)/D12*100</f>
        <v>5.555555555555555</v>
      </c>
      <c r="E13" s="34">
        <f t="shared" si="2"/>
        <v>-18.6046511627907</v>
      </c>
      <c r="F13" s="34">
        <f t="shared" si="2"/>
        <v>-11.76470588235294</v>
      </c>
      <c r="G13" s="34">
        <f t="shared" si="2"/>
        <v>16.129032258064516</v>
      </c>
      <c r="H13" s="34">
        <f t="shared" si="2"/>
        <v>-14.893617021276595</v>
      </c>
      <c r="I13" s="34">
        <f t="shared" si="2"/>
        <v>21.73913043478261</v>
      </c>
      <c r="J13" s="34">
        <f t="shared" si="2"/>
        <v>-40.816326530612244</v>
      </c>
      <c r="K13" s="34">
        <f t="shared" si="2"/>
        <v>18.51851851851852</v>
      </c>
      <c r="L13" s="34">
        <f t="shared" si="2"/>
        <v>15</v>
      </c>
      <c r="M13" s="34">
        <f t="shared" si="2"/>
        <v>-22.5</v>
      </c>
      <c r="N13" s="40">
        <f t="shared" si="2"/>
        <v>-3.0303030303030303</v>
      </c>
      <c r="O13" s="36">
        <f t="shared" si="2"/>
        <v>-5.607476635514018</v>
      </c>
    </row>
    <row r="14" spans="2:15" ht="14.25">
      <c r="B14" s="18"/>
      <c r="C14" s="22">
        <v>14</v>
      </c>
      <c r="D14" s="24">
        <v>11</v>
      </c>
      <c r="E14" s="24">
        <v>8</v>
      </c>
      <c r="F14" s="24">
        <v>13</v>
      </c>
      <c r="G14" s="24">
        <v>10</v>
      </c>
      <c r="H14" s="24">
        <v>11</v>
      </c>
      <c r="I14" s="24">
        <v>9</v>
      </c>
      <c r="J14" s="24">
        <v>22</v>
      </c>
      <c r="K14" s="24">
        <v>13</v>
      </c>
      <c r="L14" s="24">
        <v>5</v>
      </c>
      <c r="M14" s="24">
        <v>10</v>
      </c>
      <c r="N14" s="31">
        <v>12</v>
      </c>
      <c r="O14" s="26">
        <v>138</v>
      </c>
    </row>
    <row r="15" spans="2:15" ht="14.25">
      <c r="B15" s="7" t="s">
        <v>27</v>
      </c>
      <c r="C15" s="22">
        <v>14</v>
      </c>
      <c r="D15" s="24">
        <v>10</v>
      </c>
      <c r="E15" s="24">
        <v>16</v>
      </c>
      <c r="F15" s="24">
        <v>8</v>
      </c>
      <c r="G15" s="24">
        <v>14</v>
      </c>
      <c r="H15" s="24">
        <v>17</v>
      </c>
      <c r="I15" s="24">
        <v>7</v>
      </c>
      <c r="J15" s="24">
        <v>9</v>
      </c>
      <c r="K15" s="24">
        <v>7</v>
      </c>
      <c r="L15" s="24">
        <v>5</v>
      </c>
      <c r="M15" s="24">
        <v>12</v>
      </c>
      <c r="N15" s="31">
        <v>8</v>
      </c>
      <c r="O15" s="26">
        <v>127</v>
      </c>
    </row>
    <row r="16" spans="2:15" ht="14.25">
      <c r="B16" s="19"/>
      <c r="C16" s="43">
        <f>(C14-C15)/C15*100</f>
        <v>0</v>
      </c>
      <c r="D16" s="34">
        <f aca="true" t="shared" si="3" ref="D16:O16">(D14-D15)/D15*100</f>
        <v>10</v>
      </c>
      <c r="E16" s="34">
        <f t="shared" si="3"/>
        <v>-50</v>
      </c>
      <c r="F16" s="34">
        <f t="shared" si="3"/>
        <v>62.5</v>
      </c>
      <c r="G16" s="34">
        <f t="shared" si="3"/>
        <v>-28.57142857142857</v>
      </c>
      <c r="H16" s="34">
        <f t="shared" si="3"/>
        <v>-35.294117647058826</v>
      </c>
      <c r="I16" s="34">
        <f t="shared" si="3"/>
        <v>28.57142857142857</v>
      </c>
      <c r="J16" s="34">
        <f t="shared" si="3"/>
        <v>144.44444444444443</v>
      </c>
      <c r="K16" s="34">
        <f t="shared" si="3"/>
        <v>85.71428571428571</v>
      </c>
      <c r="L16" s="34">
        <f t="shared" si="3"/>
        <v>0</v>
      </c>
      <c r="M16" s="34">
        <f t="shared" si="3"/>
        <v>-16.666666666666664</v>
      </c>
      <c r="N16" s="40">
        <f t="shared" si="3"/>
        <v>50</v>
      </c>
      <c r="O16" s="36">
        <f t="shared" si="3"/>
        <v>8.661417322834646</v>
      </c>
    </row>
    <row r="17" spans="2:15" ht="14.25">
      <c r="B17" s="18"/>
      <c r="C17" s="22">
        <v>9</v>
      </c>
      <c r="D17" s="24">
        <v>9</v>
      </c>
      <c r="E17" s="24">
        <v>4</v>
      </c>
      <c r="F17" s="24">
        <v>7</v>
      </c>
      <c r="G17" s="24">
        <v>10</v>
      </c>
      <c r="H17" s="24">
        <v>4</v>
      </c>
      <c r="I17" s="24">
        <v>13</v>
      </c>
      <c r="J17" s="24">
        <v>2</v>
      </c>
      <c r="K17" s="24">
        <v>4</v>
      </c>
      <c r="L17" s="24">
        <v>6</v>
      </c>
      <c r="M17" s="24">
        <v>2</v>
      </c>
      <c r="N17" s="31">
        <v>2</v>
      </c>
      <c r="O17" s="26">
        <v>72</v>
      </c>
    </row>
    <row r="18" spans="2:15" ht="14.25">
      <c r="B18" s="7" t="s">
        <v>28</v>
      </c>
      <c r="C18" s="22">
        <v>7</v>
      </c>
      <c r="D18" s="24">
        <v>7</v>
      </c>
      <c r="E18" s="24">
        <v>3</v>
      </c>
      <c r="F18" s="24">
        <v>5</v>
      </c>
      <c r="G18" s="24">
        <v>4</v>
      </c>
      <c r="H18" s="24">
        <v>8</v>
      </c>
      <c r="I18" s="24">
        <v>9</v>
      </c>
      <c r="J18" s="24">
        <v>6</v>
      </c>
      <c r="K18" s="24">
        <v>5</v>
      </c>
      <c r="L18" s="24">
        <v>1</v>
      </c>
      <c r="M18" s="24">
        <v>6</v>
      </c>
      <c r="N18" s="31">
        <v>9</v>
      </c>
      <c r="O18" s="26">
        <v>70</v>
      </c>
    </row>
    <row r="19" spans="2:15" ht="14.25">
      <c r="B19" s="19"/>
      <c r="C19" s="43">
        <f>(C17-C18)/C18*100</f>
        <v>28.57142857142857</v>
      </c>
      <c r="D19" s="34">
        <f aca="true" t="shared" si="4" ref="D19:O19">(D17-D18)/D18*100</f>
        <v>28.57142857142857</v>
      </c>
      <c r="E19" s="34">
        <f t="shared" si="4"/>
        <v>33.33333333333333</v>
      </c>
      <c r="F19" s="34">
        <f t="shared" si="4"/>
        <v>40</v>
      </c>
      <c r="G19" s="34">
        <f t="shared" si="4"/>
        <v>150</v>
      </c>
      <c r="H19" s="34">
        <f t="shared" si="4"/>
        <v>-50</v>
      </c>
      <c r="I19" s="34">
        <f t="shared" si="4"/>
        <v>44.44444444444444</v>
      </c>
      <c r="J19" s="34">
        <f t="shared" si="4"/>
        <v>-66.66666666666666</v>
      </c>
      <c r="K19" s="34">
        <f t="shared" si="4"/>
        <v>-20</v>
      </c>
      <c r="L19" s="34">
        <f t="shared" si="4"/>
        <v>500</v>
      </c>
      <c r="M19" s="34">
        <f t="shared" si="4"/>
        <v>-66.66666666666666</v>
      </c>
      <c r="N19" s="40">
        <f t="shared" si="4"/>
        <v>-77.77777777777779</v>
      </c>
      <c r="O19" s="36">
        <f t="shared" si="4"/>
        <v>2.857142857142857</v>
      </c>
    </row>
    <row r="20" spans="2:15" ht="14.25">
      <c r="B20" s="18"/>
      <c r="C20" s="22">
        <v>11</v>
      </c>
      <c r="D20" s="24">
        <v>13</v>
      </c>
      <c r="E20" s="24">
        <v>9</v>
      </c>
      <c r="F20" s="24">
        <v>13</v>
      </c>
      <c r="G20" s="24">
        <v>12</v>
      </c>
      <c r="H20" s="24">
        <v>8</v>
      </c>
      <c r="I20" s="24">
        <v>9</v>
      </c>
      <c r="J20" s="24">
        <v>5</v>
      </c>
      <c r="K20" s="24">
        <v>10</v>
      </c>
      <c r="L20" s="24">
        <v>7</v>
      </c>
      <c r="M20" s="24">
        <v>7</v>
      </c>
      <c r="N20" s="31">
        <v>6</v>
      </c>
      <c r="O20" s="26">
        <v>110</v>
      </c>
    </row>
    <row r="21" spans="2:15" ht="14.25">
      <c r="B21" s="7" t="s">
        <v>29</v>
      </c>
      <c r="C21" s="22">
        <v>8</v>
      </c>
      <c r="D21" s="24">
        <v>15</v>
      </c>
      <c r="E21" s="24">
        <v>7</v>
      </c>
      <c r="F21" s="24">
        <v>8</v>
      </c>
      <c r="G21" s="24">
        <v>5</v>
      </c>
      <c r="H21" s="24">
        <v>6</v>
      </c>
      <c r="I21" s="24">
        <v>8</v>
      </c>
      <c r="J21" s="24">
        <v>1</v>
      </c>
      <c r="K21" s="24">
        <v>5</v>
      </c>
      <c r="L21" s="24">
        <v>3</v>
      </c>
      <c r="M21" s="24">
        <v>13</v>
      </c>
      <c r="N21" s="31">
        <v>10</v>
      </c>
      <c r="O21" s="26">
        <v>89</v>
      </c>
    </row>
    <row r="22" spans="2:15" ht="14.25">
      <c r="B22" s="19"/>
      <c r="C22" s="43">
        <f>(C20-C21)/C21*100</f>
        <v>37.5</v>
      </c>
      <c r="D22" s="34">
        <f aca="true" t="shared" si="5" ref="D22:O22">(D20-D21)/D21*100</f>
        <v>-13.333333333333334</v>
      </c>
      <c r="E22" s="34">
        <f t="shared" si="5"/>
        <v>28.57142857142857</v>
      </c>
      <c r="F22" s="34">
        <f t="shared" si="5"/>
        <v>62.5</v>
      </c>
      <c r="G22" s="34">
        <f t="shared" si="5"/>
        <v>140</v>
      </c>
      <c r="H22" s="34">
        <f t="shared" si="5"/>
        <v>33.33333333333333</v>
      </c>
      <c r="I22" s="34">
        <f t="shared" si="5"/>
        <v>12.5</v>
      </c>
      <c r="J22" s="34">
        <f t="shared" si="5"/>
        <v>400</v>
      </c>
      <c r="K22" s="34">
        <f t="shared" si="5"/>
        <v>100</v>
      </c>
      <c r="L22" s="34">
        <f t="shared" si="5"/>
        <v>133.33333333333331</v>
      </c>
      <c r="M22" s="34">
        <f t="shared" si="5"/>
        <v>-46.15384615384615</v>
      </c>
      <c r="N22" s="40">
        <f t="shared" si="5"/>
        <v>-40</v>
      </c>
      <c r="O22" s="36">
        <f t="shared" si="5"/>
        <v>23.595505617977526</v>
      </c>
    </row>
    <row r="23" spans="2:15" ht="14.25">
      <c r="B23" s="18"/>
      <c r="C23" s="22">
        <v>4</v>
      </c>
      <c r="D23" s="24">
        <v>4</v>
      </c>
      <c r="E23" s="24">
        <v>4</v>
      </c>
      <c r="F23" s="24">
        <v>3</v>
      </c>
      <c r="G23" s="24">
        <v>6</v>
      </c>
      <c r="H23" s="24">
        <v>7</v>
      </c>
      <c r="I23" s="24">
        <v>8</v>
      </c>
      <c r="J23" s="24">
        <v>4</v>
      </c>
      <c r="K23" s="24">
        <v>10</v>
      </c>
      <c r="L23" s="24">
        <v>6</v>
      </c>
      <c r="M23" s="24">
        <v>8</v>
      </c>
      <c r="N23" s="31">
        <v>3</v>
      </c>
      <c r="O23" s="26">
        <v>67</v>
      </c>
    </row>
    <row r="24" spans="2:15" ht="14.25">
      <c r="B24" s="7" t="s">
        <v>30</v>
      </c>
      <c r="C24" s="22">
        <v>3</v>
      </c>
      <c r="D24" s="24">
        <v>5</v>
      </c>
      <c r="E24" s="24">
        <v>6</v>
      </c>
      <c r="F24" s="24">
        <v>6</v>
      </c>
      <c r="G24" s="24">
        <v>7</v>
      </c>
      <c r="H24" s="24">
        <v>4</v>
      </c>
      <c r="I24" s="24">
        <v>6</v>
      </c>
      <c r="J24" s="24">
        <v>12</v>
      </c>
      <c r="K24" s="24">
        <v>5</v>
      </c>
      <c r="L24" s="24">
        <v>0</v>
      </c>
      <c r="M24" s="24">
        <v>4</v>
      </c>
      <c r="N24" s="31">
        <v>9</v>
      </c>
      <c r="O24" s="26">
        <v>67</v>
      </c>
    </row>
    <row r="25" spans="2:15" ht="14.25">
      <c r="B25" s="19"/>
      <c r="C25" s="43">
        <f>(C23-C24)/C24*100</f>
        <v>33.33333333333333</v>
      </c>
      <c r="D25" s="34">
        <f aca="true" t="shared" si="6" ref="D25:O25">(D23-D24)/D24*100</f>
        <v>-20</v>
      </c>
      <c r="E25" s="34">
        <f t="shared" si="6"/>
        <v>-33.33333333333333</v>
      </c>
      <c r="F25" s="34">
        <f t="shared" si="6"/>
        <v>-50</v>
      </c>
      <c r="G25" s="34">
        <f t="shared" si="6"/>
        <v>-14.285714285714285</v>
      </c>
      <c r="H25" s="34">
        <f t="shared" si="6"/>
        <v>75</v>
      </c>
      <c r="I25" s="34">
        <f t="shared" si="6"/>
        <v>33.33333333333333</v>
      </c>
      <c r="J25" s="34">
        <f t="shared" si="6"/>
        <v>-66.66666666666666</v>
      </c>
      <c r="K25" s="34">
        <f t="shared" si="6"/>
        <v>100</v>
      </c>
      <c r="L25" s="34" t="e">
        <f t="shared" si="6"/>
        <v>#DIV/0!</v>
      </c>
      <c r="M25" s="34">
        <f t="shared" si="6"/>
        <v>100</v>
      </c>
      <c r="N25" s="40">
        <f t="shared" si="6"/>
        <v>-66.66666666666666</v>
      </c>
      <c r="O25" s="36">
        <f t="shared" si="6"/>
        <v>0</v>
      </c>
    </row>
    <row r="26" spans="2:15" ht="14.25">
      <c r="B26" s="18"/>
      <c r="C26" s="22">
        <v>20</v>
      </c>
      <c r="D26" s="24">
        <v>13</v>
      </c>
      <c r="E26" s="24">
        <v>4</v>
      </c>
      <c r="F26" s="24">
        <v>10</v>
      </c>
      <c r="G26" s="24">
        <v>15</v>
      </c>
      <c r="H26" s="24">
        <v>8</v>
      </c>
      <c r="I26" s="24">
        <v>5</v>
      </c>
      <c r="J26" s="24">
        <v>8</v>
      </c>
      <c r="K26" s="24">
        <v>9</v>
      </c>
      <c r="L26" s="24">
        <v>15</v>
      </c>
      <c r="M26" s="24">
        <v>6</v>
      </c>
      <c r="N26" s="31">
        <v>6</v>
      </c>
      <c r="O26" s="26">
        <v>119</v>
      </c>
    </row>
    <row r="27" spans="2:15" ht="14.25">
      <c r="B27" s="7" t="s">
        <v>31</v>
      </c>
      <c r="C27" s="22">
        <v>15</v>
      </c>
      <c r="D27" s="24">
        <v>7</v>
      </c>
      <c r="E27" s="24">
        <v>9</v>
      </c>
      <c r="F27" s="24">
        <v>9</v>
      </c>
      <c r="G27" s="24">
        <v>5</v>
      </c>
      <c r="H27" s="24">
        <v>5</v>
      </c>
      <c r="I27" s="24">
        <v>2</v>
      </c>
      <c r="J27" s="24">
        <v>5</v>
      </c>
      <c r="K27" s="24">
        <v>8</v>
      </c>
      <c r="L27" s="24">
        <v>4</v>
      </c>
      <c r="M27" s="24">
        <v>5</v>
      </c>
      <c r="N27" s="31">
        <v>7</v>
      </c>
      <c r="O27" s="26">
        <v>81</v>
      </c>
    </row>
    <row r="28" spans="2:15" ht="15" thickBot="1">
      <c r="B28" s="8"/>
      <c r="C28" s="43">
        <f>(C26-C27)/C27*100</f>
        <v>33.33333333333333</v>
      </c>
      <c r="D28" s="34">
        <f aca="true" t="shared" si="7" ref="D28:O28">(D26-D27)/D27*100</f>
        <v>85.71428571428571</v>
      </c>
      <c r="E28" s="34">
        <f t="shared" si="7"/>
        <v>-55.55555555555556</v>
      </c>
      <c r="F28" s="34">
        <f t="shared" si="7"/>
        <v>11.11111111111111</v>
      </c>
      <c r="G28" s="34">
        <f t="shared" si="7"/>
        <v>200</v>
      </c>
      <c r="H28" s="34">
        <f t="shared" si="7"/>
        <v>60</v>
      </c>
      <c r="I28" s="34">
        <f t="shared" si="7"/>
        <v>150</v>
      </c>
      <c r="J28" s="34">
        <f t="shared" si="7"/>
        <v>60</v>
      </c>
      <c r="K28" s="34">
        <f t="shared" si="7"/>
        <v>12.5</v>
      </c>
      <c r="L28" s="34">
        <f t="shared" si="7"/>
        <v>275</v>
      </c>
      <c r="M28" s="34">
        <f t="shared" si="7"/>
        <v>20</v>
      </c>
      <c r="N28" s="40">
        <f t="shared" si="7"/>
        <v>-14.285714285714285</v>
      </c>
      <c r="O28" s="36">
        <f t="shared" si="7"/>
        <v>46.913580246913575</v>
      </c>
    </row>
    <row r="29" spans="2:15" ht="15" thickTop="1">
      <c r="B29" s="6"/>
      <c r="C29" s="22">
        <v>166</v>
      </c>
      <c r="D29" s="24">
        <v>145</v>
      </c>
      <c r="E29" s="24">
        <v>129</v>
      </c>
      <c r="F29" s="24">
        <v>121</v>
      </c>
      <c r="G29" s="24">
        <v>143</v>
      </c>
      <c r="H29" s="24">
        <v>119</v>
      </c>
      <c r="I29" s="24">
        <v>132</v>
      </c>
      <c r="J29" s="24">
        <v>138</v>
      </c>
      <c r="K29" s="24">
        <v>118</v>
      </c>
      <c r="L29" s="24">
        <v>82</v>
      </c>
      <c r="M29" s="24">
        <v>95</v>
      </c>
      <c r="N29" s="31">
        <v>120</v>
      </c>
      <c r="O29" s="26">
        <v>1508</v>
      </c>
    </row>
    <row r="30" spans="2:15" ht="14.25">
      <c r="B30" s="7" t="s">
        <v>32</v>
      </c>
      <c r="C30" s="22">
        <f>(C6+C9+C12+C15+C18+C21+C24+C27)</f>
        <v>117</v>
      </c>
      <c r="D30" s="24">
        <f aca="true" t="shared" si="8" ref="D30:O30">(D6+D9+D12+D15+D18+D21+D24+D27)</f>
        <v>130</v>
      </c>
      <c r="E30" s="24">
        <f t="shared" si="8"/>
        <v>121</v>
      </c>
      <c r="F30" s="24">
        <f>(F6+F9+F12+F15+F18+F21+F24+F27)</f>
        <v>114</v>
      </c>
      <c r="G30" s="24">
        <f t="shared" si="8"/>
        <v>113</v>
      </c>
      <c r="H30" s="24">
        <f t="shared" si="8"/>
        <v>117</v>
      </c>
      <c r="I30" s="24">
        <f t="shared" si="8"/>
        <v>112</v>
      </c>
      <c r="J30" s="24">
        <f t="shared" si="8"/>
        <v>124</v>
      </c>
      <c r="K30" s="24">
        <f t="shared" si="8"/>
        <v>74</v>
      </c>
      <c r="L30" s="24">
        <f t="shared" si="8"/>
        <v>89</v>
      </c>
      <c r="M30" s="24">
        <f t="shared" si="8"/>
        <v>112</v>
      </c>
      <c r="N30" s="23">
        <f t="shared" si="8"/>
        <v>124</v>
      </c>
      <c r="O30" s="26">
        <f t="shared" si="8"/>
        <v>1347</v>
      </c>
    </row>
    <row r="31" spans="2:15" ht="15" thickBot="1">
      <c r="B31" s="8"/>
      <c r="C31" s="43">
        <f>(C29-C30)/C30*100</f>
        <v>41.88034188034188</v>
      </c>
      <c r="D31" s="34">
        <f aca="true" t="shared" si="9" ref="D31:O31">(D29-D30)/D30*100</f>
        <v>11.538461538461538</v>
      </c>
      <c r="E31" s="34">
        <f t="shared" si="9"/>
        <v>6.6115702479338845</v>
      </c>
      <c r="F31" s="34">
        <f t="shared" si="9"/>
        <v>6.140350877192982</v>
      </c>
      <c r="G31" s="34">
        <f t="shared" si="9"/>
        <v>26.548672566371685</v>
      </c>
      <c r="H31" s="34">
        <f t="shared" si="9"/>
        <v>1.7094017094017095</v>
      </c>
      <c r="I31" s="34">
        <f t="shared" si="9"/>
        <v>17.857142857142858</v>
      </c>
      <c r="J31" s="34">
        <f t="shared" si="9"/>
        <v>11.29032258064516</v>
      </c>
      <c r="K31" s="34">
        <f t="shared" si="9"/>
        <v>59.45945945945946</v>
      </c>
      <c r="L31" s="34">
        <f t="shared" si="9"/>
        <v>-7.865168539325842</v>
      </c>
      <c r="M31" s="34">
        <f t="shared" si="9"/>
        <v>-15.178571428571427</v>
      </c>
      <c r="N31" s="40">
        <f t="shared" si="9"/>
        <v>-3.225806451612903</v>
      </c>
      <c r="O31" s="36">
        <f t="shared" si="9"/>
        <v>11.952487008166296</v>
      </c>
    </row>
    <row r="32" spans="2:15" ht="15" thickTop="1">
      <c r="B32" s="69" t="s">
        <v>35</v>
      </c>
      <c r="C32" s="22">
        <v>3</v>
      </c>
      <c r="D32" s="24">
        <v>3</v>
      </c>
      <c r="E32" s="24">
        <v>5</v>
      </c>
      <c r="F32" s="24">
        <v>6</v>
      </c>
      <c r="G32" s="24">
        <v>4</v>
      </c>
      <c r="H32" s="24">
        <v>7</v>
      </c>
      <c r="I32" s="24">
        <v>0</v>
      </c>
      <c r="J32" s="24">
        <v>3</v>
      </c>
      <c r="K32" s="24">
        <v>6</v>
      </c>
      <c r="L32" s="24">
        <v>5</v>
      </c>
      <c r="M32" s="24">
        <v>4</v>
      </c>
      <c r="N32" s="31">
        <v>3</v>
      </c>
      <c r="O32" s="26">
        <v>49</v>
      </c>
    </row>
    <row r="33" spans="2:15" ht="14.25">
      <c r="B33" s="70"/>
      <c r="C33" s="22">
        <v>8</v>
      </c>
      <c r="D33" s="24">
        <v>7</v>
      </c>
      <c r="E33" s="24">
        <v>3</v>
      </c>
      <c r="F33" s="24">
        <v>2</v>
      </c>
      <c r="G33" s="24">
        <v>1</v>
      </c>
      <c r="H33" s="24">
        <v>2</v>
      </c>
      <c r="I33" s="24">
        <v>0</v>
      </c>
      <c r="J33" s="24">
        <v>5</v>
      </c>
      <c r="K33" s="24">
        <v>1</v>
      </c>
      <c r="L33" s="24">
        <v>2</v>
      </c>
      <c r="M33" s="24">
        <v>3</v>
      </c>
      <c r="N33" s="31">
        <v>4</v>
      </c>
      <c r="O33" s="26">
        <v>38</v>
      </c>
    </row>
    <row r="34" spans="2:16" ht="14.25">
      <c r="B34" s="70"/>
      <c r="C34" s="43">
        <f>(C32-C33)/C33*100</f>
        <v>-62.5</v>
      </c>
      <c r="D34" s="34">
        <f aca="true" t="shared" si="10" ref="D34:O34">(D32-D33)/D33*100</f>
        <v>-57.14285714285714</v>
      </c>
      <c r="E34" s="40">
        <f t="shared" si="10"/>
        <v>66.66666666666666</v>
      </c>
      <c r="F34" s="39">
        <f t="shared" si="10"/>
        <v>200</v>
      </c>
      <c r="G34" s="39">
        <f t="shared" si="10"/>
        <v>300</v>
      </c>
      <c r="H34" s="39">
        <f t="shared" si="10"/>
        <v>250</v>
      </c>
      <c r="I34" s="39" t="e">
        <f t="shared" si="10"/>
        <v>#DIV/0!</v>
      </c>
      <c r="J34" s="34">
        <f t="shared" si="10"/>
        <v>-40</v>
      </c>
      <c r="K34" s="40">
        <f t="shared" si="10"/>
        <v>500</v>
      </c>
      <c r="L34" s="34">
        <f t="shared" si="10"/>
        <v>150</v>
      </c>
      <c r="M34" s="34">
        <f t="shared" si="10"/>
        <v>33.33333333333333</v>
      </c>
      <c r="N34" s="35">
        <f t="shared" si="10"/>
        <v>-25</v>
      </c>
      <c r="O34" s="33">
        <f t="shared" si="10"/>
        <v>28.947368421052634</v>
      </c>
      <c r="P34" s="47"/>
    </row>
    <row r="35" spans="2:15" ht="14.25">
      <c r="B35" s="71" t="s">
        <v>36</v>
      </c>
      <c r="C35" s="22">
        <v>4</v>
      </c>
      <c r="D35" s="24">
        <v>13</v>
      </c>
      <c r="E35" s="24">
        <v>16</v>
      </c>
      <c r="F35" s="24">
        <v>9</v>
      </c>
      <c r="G35" s="24">
        <v>1</v>
      </c>
      <c r="H35" s="24">
        <v>20</v>
      </c>
      <c r="I35" s="24">
        <v>0</v>
      </c>
      <c r="J35" s="24">
        <v>9</v>
      </c>
      <c r="K35" s="24">
        <v>3</v>
      </c>
      <c r="L35" s="24">
        <v>1</v>
      </c>
      <c r="M35" s="24">
        <v>3</v>
      </c>
      <c r="N35" s="31">
        <v>8</v>
      </c>
      <c r="O35" s="26">
        <v>87</v>
      </c>
    </row>
    <row r="36" spans="2:15" ht="14.25">
      <c r="B36" s="70"/>
      <c r="C36" s="22">
        <v>6</v>
      </c>
      <c r="D36" s="24">
        <v>4</v>
      </c>
      <c r="E36" s="24">
        <v>7</v>
      </c>
      <c r="F36" s="24">
        <v>9</v>
      </c>
      <c r="G36" s="24">
        <v>8</v>
      </c>
      <c r="H36" s="24">
        <v>7</v>
      </c>
      <c r="I36" s="24">
        <v>7</v>
      </c>
      <c r="J36" s="24">
        <v>4</v>
      </c>
      <c r="K36" s="24">
        <v>3</v>
      </c>
      <c r="L36" s="24">
        <v>6</v>
      </c>
      <c r="M36" s="24">
        <v>6</v>
      </c>
      <c r="N36" s="31">
        <v>5</v>
      </c>
      <c r="O36" s="26">
        <v>72</v>
      </c>
    </row>
    <row r="37" spans="2:15" ht="14.25">
      <c r="B37" s="70"/>
      <c r="C37" s="43">
        <f>(C35-C36)/C36*100</f>
        <v>-33.33333333333333</v>
      </c>
      <c r="D37" s="34">
        <f aca="true" t="shared" si="11" ref="D37:O37">(D35-D36)/D36*100</f>
        <v>225</v>
      </c>
      <c r="E37" s="34">
        <f t="shared" si="11"/>
        <v>128.57142857142858</v>
      </c>
      <c r="F37" s="34">
        <f t="shared" si="11"/>
        <v>0</v>
      </c>
      <c r="G37" s="34">
        <f t="shared" si="11"/>
        <v>-87.5</v>
      </c>
      <c r="H37" s="34">
        <f t="shared" si="11"/>
        <v>185.71428571428572</v>
      </c>
      <c r="I37" s="34">
        <f t="shared" si="11"/>
        <v>-100</v>
      </c>
      <c r="J37" s="34">
        <f t="shared" si="11"/>
        <v>125</v>
      </c>
      <c r="K37" s="34">
        <f t="shared" si="11"/>
        <v>0</v>
      </c>
      <c r="L37" s="34">
        <f t="shared" si="11"/>
        <v>-83.33333333333334</v>
      </c>
      <c r="M37" s="34">
        <f t="shared" si="11"/>
        <v>-50</v>
      </c>
      <c r="N37" s="40">
        <f t="shared" si="11"/>
        <v>60</v>
      </c>
      <c r="O37" s="36">
        <f t="shared" si="11"/>
        <v>20.833333333333336</v>
      </c>
    </row>
    <row r="38" spans="2:15" ht="14.25">
      <c r="B38" s="62" t="s">
        <v>37</v>
      </c>
      <c r="C38" s="22">
        <v>18</v>
      </c>
      <c r="D38" s="24">
        <v>16</v>
      </c>
      <c r="E38" s="24">
        <v>10</v>
      </c>
      <c r="F38" s="24">
        <v>8</v>
      </c>
      <c r="G38" s="24">
        <v>5</v>
      </c>
      <c r="H38" s="24">
        <v>7</v>
      </c>
      <c r="I38" s="24">
        <v>20</v>
      </c>
      <c r="J38" s="24">
        <v>9</v>
      </c>
      <c r="K38" s="24">
        <v>3</v>
      </c>
      <c r="L38" s="24">
        <v>4</v>
      </c>
      <c r="M38" s="24">
        <v>7</v>
      </c>
      <c r="N38" s="28">
        <v>13</v>
      </c>
      <c r="O38" s="26">
        <v>120</v>
      </c>
    </row>
    <row r="39" spans="2:15" ht="14.25">
      <c r="B39" s="63"/>
      <c r="C39" s="22">
        <v>20</v>
      </c>
      <c r="D39" s="30">
        <v>4</v>
      </c>
      <c r="E39" s="24">
        <v>10</v>
      </c>
      <c r="F39" s="30">
        <v>16</v>
      </c>
      <c r="G39" s="24">
        <v>6</v>
      </c>
      <c r="H39" s="30">
        <v>14</v>
      </c>
      <c r="I39" s="24">
        <v>5</v>
      </c>
      <c r="J39" s="30">
        <v>12</v>
      </c>
      <c r="K39" s="24">
        <v>7</v>
      </c>
      <c r="L39" s="30">
        <v>6</v>
      </c>
      <c r="M39" s="24">
        <v>8</v>
      </c>
      <c r="N39" s="32">
        <v>10</v>
      </c>
      <c r="O39" s="26">
        <v>118</v>
      </c>
    </row>
    <row r="40" spans="2:15" ht="15" thickBot="1">
      <c r="B40" s="64"/>
      <c r="C40" s="43">
        <f>(C38-C39)/C39*100</f>
        <v>-10</v>
      </c>
      <c r="D40" s="34">
        <f aca="true" t="shared" si="12" ref="D40:O40">(D38-D39)/D39*100</f>
        <v>300</v>
      </c>
      <c r="E40" s="34">
        <f t="shared" si="12"/>
        <v>0</v>
      </c>
      <c r="F40" s="34">
        <f t="shared" si="12"/>
        <v>-50</v>
      </c>
      <c r="G40" s="34">
        <f t="shared" si="12"/>
        <v>-16.666666666666664</v>
      </c>
      <c r="H40" s="34">
        <f t="shared" si="12"/>
        <v>-50</v>
      </c>
      <c r="I40" s="34">
        <f t="shared" si="12"/>
        <v>300</v>
      </c>
      <c r="J40" s="34">
        <f t="shared" si="12"/>
        <v>-25</v>
      </c>
      <c r="K40" s="34">
        <f t="shared" si="12"/>
        <v>-57.14285714285714</v>
      </c>
      <c r="L40" s="34">
        <f t="shared" si="12"/>
        <v>-33.33333333333333</v>
      </c>
      <c r="M40" s="34">
        <f t="shared" si="12"/>
        <v>-12.5</v>
      </c>
      <c r="N40" s="40">
        <f t="shared" si="12"/>
        <v>30</v>
      </c>
      <c r="O40" s="36">
        <f t="shared" si="12"/>
        <v>1.694915254237288</v>
      </c>
    </row>
    <row r="41" spans="2:15" ht="15" thickTop="1">
      <c r="B41" s="9"/>
      <c r="C41" s="22">
        <v>25</v>
      </c>
      <c r="D41" s="24">
        <v>32</v>
      </c>
      <c r="E41" s="24">
        <v>31</v>
      </c>
      <c r="F41" s="24">
        <v>23</v>
      </c>
      <c r="G41" s="24">
        <v>10</v>
      </c>
      <c r="H41" s="24">
        <v>34</v>
      </c>
      <c r="I41" s="24">
        <v>20</v>
      </c>
      <c r="J41" s="24">
        <v>21</v>
      </c>
      <c r="K41" s="24">
        <v>12</v>
      </c>
      <c r="L41" s="24">
        <v>10</v>
      </c>
      <c r="M41" s="24">
        <v>14</v>
      </c>
      <c r="N41" s="31">
        <v>24</v>
      </c>
      <c r="O41" s="26">
        <v>256</v>
      </c>
    </row>
    <row r="42" spans="2:16" ht="14.25">
      <c r="B42" s="10" t="s">
        <v>33</v>
      </c>
      <c r="C42" s="29">
        <f>(C33+C36+C39)</f>
        <v>34</v>
      </c>
      <c r="D42" s="48">
        <f aca="true" t="shared" si="13" ref="D42:O42">(D33+D36+D39)</f>
        <v>15</v>
      </c>
      <c r="E42" s="48">
        <f t="shared" si="13"/>
        <v>20</v>
      </c>
      <c r="F42" s="48">
        <f t="shared" si="13"/>
        <v>27</v>
      </c>
      <c r="G42" s="30">
        <f t="shared" si="13"/>
        <v>15</v>
      </c>
      <c r="H42" s="48">
        <f t="shared" si="13"/>
        <v>23</v>
      </c>
      <c r="I42" s="48">
        <f t="shared" si="13"/>
        <v>12</v>
      </c>
      <c r="J42" s="48">
        <f t="shared" si="13"/>
        <v>21</v>
      </c>
      <c r="K42" s="48">
        <f t="shared" si="13"/>
        <v>11</v>
      </c>
      <c r="L42" s="30">
        <f t="shared" si="13"/>
        <v>14</v>
      </c>
      <c r="M42" s="31">
        <f t="shared" si="13"/>
        <v>17</v>
      </c>
      <c r="N42" s="32">
        <f t="shared" si="13"/>
        <v>19</v>
      </c>
      <c r="O42" s="29">
        <f t="shared" si="13"/>
        <v>228</v>
      </c>
      <c r="P42" s="47"/>
    </row>
    <row r="43" spans="2:15" ht="15" thickBot="1">
      <c r="B43" s="11"/>
      <c r="C43" s="43">
        <f>(C41-C42)/C42*100</f>
        <v>-26.47058823529412</v>
      </c>
      <c r="D43" s="34">
        <f aca="true" t="shared" si="14" ref="D43:O43">(D41-D42)/D42*100</f>
        <v>113.33333333333333</v>
      </c>
      <c r="E43" s="34">
        <f t="shared" si="14"/>
        <v>55.00000000000001</v>
      </c>
      <c r="F43" s="34">
        <f t="shared" si="14"/>
        <v>-14.814814814814813</v>
      </c>
      <c r="G43" s="34">
        <f t="shared" si="14"/>
        <v>-33.33333333333333</v>
      </c>
      <c r="H43" s="34">
        <f t="shared" si="14"/>
        <v>47.82608695652174</v>
      </c>
      <c r="I43" s="34">
        <f t="shared" si="14"/>
        <v>66.66666666666666</v>
      </c>
      <c r="J43" s="34">
        <f t="shared" si="14"/>
        <v>0</v>
      </c>
      <c r="K43" s="34">
        <f t="shared" si="14"/>
        <v>9.090909090909092</v>
      </c>
      <c r="L43" s="34">
        <f t="shared" si="14"/>
        <v>-28.57142857142857</v>
      </c>
      <c r="M43" s="34">
        <f t="shared" si="14"/>
        <v>-17.647058823529413</v>
      </c>
      <c r="N43" s="40">
        <f t="shared" si="14"/>
        <v>26.31578947368421</v>
      </c>
      <c r="O43" s="36">
        <f t="shared" si="14"/>
        <v>12.280701754385964</v>
      </c>
    </row>
    <row r="44" spans="2:15" ht="15" thickTop="1">
      <c r="B44" s="6"/>
      <c r="C44" s="22">
        <v>191</v>
      </c>
      <c r="D44" s="24">
        <v>177</v>
      </c>
      <c r="E44" s="24">
        <v>160</v>
      </c>
      <c r="F44" s="24">
        <v>144</v>
      </c>
      <c r="G44" s="24">
        <v>153</v>
      </c>
      <c r="H44" s="24">
        <v>153</v>
      </c>
      <c r="I44" s="24">
        <v>152</v>
      </c>
      <c r="J44" s="24">
        <v>159</v>
      </c>
      <c r="K44" s="24">
        <v>130</v>
      </c>
      <c r="L44" s="24">
        <v>92</v>
      </c>
      <c r="M44" s="24">
        <v>109</v>
      </c>
      <c r="N44" s="31">
        <v>144</v>
      </c>
      <c r="O44" s="26">
        <v>1764</v>
      </c>
    </row>
    <row r="45" spans="2:16" ht="14.25">
      <c r="B45" s="7" t="s">
        <v>34</v>
      </c>
      <c r="C45" s="29">
        <f>C30+C42</f>
        <v>151</v>
      </c>
      <c r="D45" s="30">
        <f aca="true" t="shared" si="15" ref="D45:O45">D30+D42</f>
        <v>145</v>
      </c>
      <c r="E45" s="31">
        <f t="shared" si="15"/>
        <v>141</v>
      </c>
      <c r="F45" s="48">
        <f t="shared" si="15"/>
        <v>141</v>
      </c>
      <c r="G45" s="48">
        <f t="shared" si="15"/>
        <v>128</v>
      </c>
      <c r="H45" s="48">
        <f t="shared" si="15"/>
        <v>140</v>
      </c>
      <c r="I45" s="48">
        <f t="shared" si="15"/>
        <v>124</v>
      </c>
      <c r="J45" s="48">
        <f t="shared" si="15"/>
        <v>145</v>
      </c>
      <c r="K45" s="48">
        <f t="shared" si="15"/>
        <v>85</v>
      </c>
      <c r="L45" s="48">
        <f t="shared" si="15"/>
        <v>103</v>
      </c>
      <c r="M45" s="30">
        <f t="shared" si="15"/>
        <v>129</v>
      </c>
      <c r="N45" s="23">
        <f t="shared" si="15"/>
        <v>143</v>
      </c>
      <c r="O45" s="29">
        <f t="shared" si="15"/>
        <v>1575</v>
      </c>
      <c r="P45" s="47"/>
    </row>
    <row r="46" spans="2:16" ht="15" thickBot="1">
      <c r="B46" s="12"/>
      <c r="C46" s="44">
        <f>(C44-C45)/C45*100</f>
        <v>26.490066225165563</v>
      </c>
      <c r="D46" s="37">
        <f aca="true" t="shared" si="16" ref="D46:O46">(D44-D45)/D45*100</f>
        <v>22.06896551724138</v>
      </c>
      <c r="E46" s="37">
        <f t="shared" si="16"/>
        <v>13.47517730496454</v>
      </c>
      <c r="F46" s="37">
        <f t="shared" si="16"/>
        <v>2.127659574468085</v>
      </c>
      <c r="G46" s="37">
        <f t="shared" si="16"/>
        <v>19.53125</v>
      </c>
      <c r="H46" s="37">
        <f t="shared" si="16"/>
        <v>9.285714285714286</v>
      </c>
      <c r="I46" s="37">
        <f t="shared" si="16"/>
        <v>22.58064516129032</v>
      </c>
      <c r="J46" s="37">
        <f t="shared" si="16"/>
        <v>9.655172413793103</v>
      </c>
      <c r="K46" s="37">
        <f t="shared" si="16"/>
        <v>52.94117647058824</v>
      </c>
      <c r="L46" s="37">
        <f t="shared" si="16"/>
        <v>-10.679611650485436</v>
      </c>
      <c r="M46" s="37">
        <f t="shared" si="16"/>
        <v>-15.503875968992247</v>
      </c>
      <c r="N46" s="42">
        <f t="shared" si="16"/>
        <v>0.6993006993006993</v>
      </c>
      <c r="O46" s="38">
        <f t="shared" si="16"/>
        <v>12</v>
      </c>
      <c r="P46" s="47"/>
    </row>
    <row r="47" spans="2:15" ht="18" customHeight="1">
      <c r="B47" s="1"/>
      <c r="C47" s="1"/>
      <c r="D47" s="1"/>
      <c r="E47" s="1"/>
      <c r="F47" s="1"/>
      <c r="G47" s="1"/>
      <c r="H47" s="1"/>
      <c r="I47" s="1"/>
      <c r="J47" s="1" t="s">
        <v>40</v>
      </c>
      <c r="K47" s="1"/>
      <c r="L47" s="1"/>
      <c r="M47" s="1"/>
      <c r="N47" s="1"/>
      <c r="O47" s="1"/>
    </row>
  </sheetData>
  <sheetProtection/>
  <mergeCells count="4">
    <mergeCell ref="B32:B34"/>
    <mergeCell ref="B35:B37"/>
    <mergeCell ref="B38:B40"/>
    <mergeCell ref="B2:O2"/>
  </mergeCells>
  <printOptions/>
  <pageMargins left="1.968503937007874" right="0.7874015748031497" top="0.5511811023622047" bottom="0.31496062992125984" header="0.4330708661417323" footer="0.2362204724409449"/>
  <pageSetup errors="dash"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showGridLines="0" zoomScalePageLayoutView="0" workbookViewId="0" topLeftCell="A1">
      <pane xSplit="2" ySplit="4" topLeftCell="C2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45" sqref="O45"/>
    </sheetView>
  </sheetViews>
  <sheetFormatPr defaultColWidth="8.796875" defaultRowHeight="14.25"/>
  <cols>
    <col min="1" max="1" width="3.8984375" style="0" customWidth="1"/>
    <col min="2" max="2" width="8.59765625" style="0" customWidth="1"/>
    <col min="3" max="15" width="7.59765625" style="0" customWidth="1"/>
  </cols>
  <sheetData>
    <row r="1" spans="2:15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.75">
      <c r="A2" s="17"/>
      <c r="B2" s="49" t="s">
        <v>42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2:15" ht="15" thickBot="1">
      <c r="B3" s="2"/>
      <c r="C3" s="2"/>
      <c r="D3" s="2"/>
      <c r="E3" s="2"/>
      <c r="F3" s="2"/>
      <c r="G3" s="2"/>
      <c r="H3" s="2"/>
      <c r="I3" s="2"/>
      <c r="J3" s="3"/>
      <c r="K3" s="4"/>
      <c r="L3" s="4"/>
      <c r="M3" s="4"/>
      <c r="N3" s="4"/>
      <c r="O3" s="3" t="s">
        <v>38</v>
      </c>
    </row>
    <row r="4" spans="2:15" ht="30.75" customHeight="1">
      <c r="B4" s="5"/>
      <c r="C4" s="13" t="s">
        <v>11</v>
      </c>
      <c r="D4" s="14" t="s">
        <v>12</v>
      </c>
      <c r="E4" s="14" t="s">
        <v>13</v>
      </c>
      <c r="F4" s="14" t="s">
        <v>14</v>
      </c>
      <c r="G4" s="14" t="s">
        <v>15</v>
      </c>
      <c r="H4" s="14" t="s">
        <v>16</v>
      </c>
      <c r="I4" s="14" t="s">
        <v>17</v>
      </c>
      <c r="J4" s="14" t="s">
        <v>18</v>
      </c>
      <c r="K4" s="14" t="s">
        <v>19</v>
      </c>
      <c r="L4" s="14" t="s">
        <v>20</v>
      </c>
      <c r="M4" s="14" t="s">
        <v>21</v>
      </c>
      <c r="N4" s="16" t="s">
        <v>22</v>
      </c>
      <c r="O4" s="15" t="s">
        <v>23</v>
      </c>
    </row>
    <row r="5" spans="2:15" ht="14.25">
      <c r="B5" s="18"/>
      <c r="C5" s="22">
        <v>110</v>
      </c>
      <c r="D5" s="23">
        <v>71</v>
      </c>
      <c r="E5" s="24">
        <v>47</v>
      </c>
      <c r="F5" s="24">
        <v>41</v>
      </c>
      <c r="G5" s="25">
        <v>2</v>
      </c>
      <c r="H5" s="24">
        <v>64</v>
      </c>
      <c r="I5" s="24">
        <v>29</v>
      </c>
      <c r="J5" s="24">
        <v>44</v>
      </c>
      <c r="K5" s="24">
        <v>6</v>
      </c>
      <c r="L5" s="24">
        <v>50</v>
      </c>
      <c r="M5" s="24">
        <v>71</v>
      </c>
      <c r="N5" s="25">
        <v>51</v>
      </c>
      <c r="O5" s="26">
        <v>586</v>
      </c>
    </row>
    <row r="6" spans="2:15" ht="14.25">
      <c r="B6" s="7" t="s">
        <v>24</v>
      </c>
      <c r="C6" s="22">
        <v>34</v>
      </c>
      <c r="D6" s="23">
        <v>89</v>
      </c>
      <c r="E6" s="24">
        <v>45</v>
      </c>
      <c r="F6" s="24">
        <v>49</v>
      </c>
      <c r="G6" s="24">
        <v>117</v>
      </c>
      <c r="H6" s="24">
        <v>68</v>
      </c>
      <c r="I6" s="24">
        <v>57</v>
      </c>
      <c r="J6" s="24">
        <v>27</v>
      </c>
      <c r="K6" s="24">
        <v>16</v>
      </c>
      <c r="L6" s="23">
        <v>129</v>
      </c>
      <c r="M6" s="24">
        <v>0</v>
      </c>
      <c r="N6" s="31">
        <v>69</v>
      </c>
      <c r="O6" s="26">
        <v>700</v>
      </c>
    </row>
    <row r="7" spans="2:15" ht="14.25">
      <c r="B7" s="19"/>
      <c r="C7" s="43">
        <f>(C5-C6)/C6*100</f>
        <v>223.52941176470588</v>
      </c>
      <c r="D7" s="34">
        <f aca="true" t="shared" si="0" ref="D7:O7">(D5-D6)/D6*100</f>
        <v>-20.224719101123593</v>
      </c>
      <c r="E7" s="34">
        <f t="shared" si="0"/>
        <v>4.444444444444445</v>
      </c>
      <c r="F7" s="34">
        <f t="shared" si="0"/>
        <v>-16.3265306122449</v>
      </c>
      <c r="G7" s="34">
        <f t="shared" si="0"/>
        <v>-98.29059829059828</v>
      </c>
      <c r="H7" s="34">
        <f t="shared" si="0"/>
        <v>-5.88235294117647</v>
      </c>
      <c r="I7" s="34">
        <f t="shared" si="0"/>
        <v>-49.122807017543856</v>
      </c>
      <c r="J7" s="34">
        <f t="shared" si="0"/>
        <v>62.96296296296296</v>
      </c>
      <c r="K7" s="34">
        <f t="shared" si="0"/>
        <v>-62.5</v>
      </c>
      <c r="L7" s="34">
        <f t="shared" si="0"/>
        <v>-61.240310077519375</v>
      </c>
      <c r="M7" s="34" t="e">
        <f t="shared" si="0"/>
        <v>#DIV/0!</v>
      </c>
      <c r="N7" s="40">
        <f t="shared" si="0"/>
        <v>-26.08695652173913</v>
      </c>
      <c r="O7" s="36">
        <f t="shared" si="0"/>
        <v>-16.28571428571429</v>
      </c>
    </row>
    <row r="8" spans="2:15" ht="14.25">
      <c r="B8" s="18"/>
      <c r="C8" s="22">
        <v>21</v>
      </c>
      <c r="D8" s="23">
        <v>2</v>
      </c>
      <c r="E8" s="24">
        <v>0</v>
      </c>
      <c r="F8" s="24">
        <v>0</v>
      </c>
      <c r="G8" s="25">
        <v>0</v>
      </c>
      <c r="H8" s="24">
        <v>0</v>
      </c>
      <c r="I8" s="24">
        <v>52</v>
      </c>
      <c r="J8" s="24">
        <v>3</v>
      </c>
      <c r="K8" s="24">
        <v>0</v>
      </c>
      <c r="L8" s="24">
        <v>0</v>
      </c>
      <c r="M8" s="24">
        <v>0</v>
      </c>
      <c r="N8" s="25">
        <v>0</v>
      </c>
      <c r="O8" s="26">
        <v>78</v>
      </c>
    </row>
    <row r="9" spans="2:15" ht="14.25">
      <c r="B9" s="7" t="s">
        <v>25</v>
      </c>
      <c r="C9" s="22">
        <v>4</v>
      </c>
      <c r="D9" s="24">
        <v>0</v>
      </c>
      <c r="E9" s="24">
        <v>0</v>
      </c>
      <c r="F9" s="24">
        <v>6</v>
      </c>
      <c r="G9" s="24">
        <v>0</v>
      </c>
      <c r="H9" s="24">
        <v>6</v>
      </c>
      <c r="I9" s="24">
        <v>55</v>
      </c>
      <c r="J9" s="24">
        <v>11</v>
      </c>
      <c r="K9" s="24">
        <v>1</v>
      </c>
      <c r="L9" s="24">
        <v>24</v>
      </c>
      <c r="M9" s="24">
        <v>21</v>
      </c>
      <c r="N9" s="31">
        <v>47</v>
      </c>
      <c r="O9" s="26">
        <v>175</v>
      </c>
    </row>
    <row r="10" spans="2:15" ht="14.25">
      <c r="B10" s="19"/>
      <c r="C10" s="43">
        <f>(C8-C9)/C9*100</f>
        <v>425</v>
      </c>
      <c r="D10" s="34" t="e">
        <f aca="true" t="shared" si="1" ref="D10:O10">(D8-D9)/D9*100</f>
        <v>#DIV/0!</v>
      </c>
      <c r="E10" s="34" t="e">
        <f t="shared" si="1"/>
        <v>#DIV/0!</v>
      </c>
      <c r="F10" s="34">
        <f t="shared" si="1"/>
        <v>-100</v>
      </c>
      <c r="G10" s="34" t="e">
        <f t="shared" si="1"/>
        <v>#DIV/0!</v>
      </c>
      <c r="H10" s="34">
        <f t="shared" si="1"/>
        <v>-100</v>
      </c>
      <c r="I10" s="34">
        <f t="shared" si="1"/>
        <v>-5.454545454545454</v>
      </c>
      <c r="J10" s="34">
        <f t="shared" si="1"/>
        <v>-72.72727272727273</v>
      </c>
      <c r="K10" s="34">
        <f t="shared" si="1"/>
        <v>-100</v>
      </c>
      <c r="L10" s="34">
        <f t="shared" si="1"/>
        <v>-100</v>
      </c>
      <c r="M10" s="34">
        <f t="shared" si="1"/>
        <v>-100</v>
      </c>
      <c r="N10" s="40">
        <f t="shared" si="1"/>
        <v>-100</v>
      </c>
      <c r="O10" s="36">
        <f t="shared" si="1"/>
        <v>-55.42857142857143</v>
      </c>
    </row>
    <row r="11" spans="2:15" ht="14.25">
      <c r="B11" s="18"/>
      <c r="C11" s="22">
        <v>18</v>
      </c>
      <c r="D11" s="23">
        <v>3</v>
      </c>
      <c r="E11" s="24">
        <v>79</v>
      </c>
      <c r="F11" s="24">
        <v>42</v>
      </c>
      <c r="G11" s="25">
        <v>106</v>
      </c>
      <c r="H11" s="24">
        <v>41</v>
      </c>
      <c r="I11" s="24">
        <v>54</v>
      </c>
      <c r="J11" s="24">
        <v>63</v>
      </c>
      <c r="K11" s="24">
        <v>81</v>
      </c>
      <c r="L11" s="24">
        <v>0</v>
      </c>
      <c r="M11" s="24">
        <v>75</v>
      </c>
      <c r="N11" s="25">
        <v>4</v>
      </c>
      <c r="O11" s="26">
        <v>566</v>
      </c>
    </row>
    <row r="12" spans="2:15" ht="14.25">
      <c r="B12" s="7" t="s">
        <v>26</v>
      </c>
      <c r="C12" s="22">
        <v>0</v>
      </c>
      <c r="D12" s="24">
        <v>65</v>
      </c>
      <c r="E12" s="24">
        <v>52</v>
      </c>
      <c r="F12" s="24">
        <v>39</v>
      </c>
      <c r="G12" s="24">
        <v>3</v>
      </c>
      <c r="H12" s="24">
        <v>96</v>
      </c>
      <c r="I12" s="24">
        <v>105</v>
      </c>
      <c r="J12" s="24">
        <v>101</v>
      </c>
      <c r="K12" s="24">
        <v>103</v>
      </c>
      <c r="L12" s="24">
        <v>54</v>
      </c>
      <c r="M12" s="24">
        <v>54</v>
      </c>
      <c r="N12" s="31">
        <v>20</v>
      </c>
      <c r="O12" s="26">
        <v>692</v>
      </c>
    </row>
    <row r="13" spans="2:15" ht="14.25">
      <c r="B13" s="19"/>
      <c r="C13" s="43" t="e">
        <f>(C11-C12)/C12*100</f>
        <v>#DIV/0!</v>
      </c>
      <c r="D13" s="34">
        <f aca="true" t="shared" si="2" ref="D13:O13">(D11-D12)/D12*100</f>
        <v>-95.38461538461539</v>
      </c>
      <c r="E13" s="34">
        <f t="shared" si="2"/>
        <v>51.92307692307693</v>
      </c>
      <c r="F13" s="34">
        <f t="shared" si="2"/>
        <v>7.6923076923076925</v>
      </c>
      <c r="G13" s="34">
        <f t="shared" si="2"/>
        <v>3433.3333333333335</v>
      </c>
      <c r="H13" s="34">
        <f t="shared" si="2"/>
        <v>-57.291666666666664</v>
      </c>
      <c r="I13" s="34">
        <f t="shared" si="2"/>
        <v>-48.57142857142857</v>
      </c>
      <c r="J13" s="34">
        <f t="shared" si="2"/>
        <v>-37.62376237623762</v>
      </c>
      <c r="K13" s="34">
        <f t="shared" si="2"/>
        <v>-21.35922330097087</v>
      </c>
      <c r="L13" s="34">
        <f t="shared" si="2"/>
        <v>-100</v>
      </c>
      <c r="M13" s="34">
        <f t="shared" si="2"/>
        <v>38.88888888888889</v>
      </c>
      <c r="N13" s="40">
        <f t="shared" si="2"/>
        <v>-80</v>
      </c>
      <c r="O13" s="36">
        <f t="shared" si="2"/>
        <v>-18.20809248554913</v>
      </c>
    </row>
    <row r="14" spans="2:15" ht="14.25">
      <c r="B14" s="18"/>
      <c r="C14" s="22">
        <v>0</v>
      </c>
      <c r="D14" s="24">
        <v>18</v>
      </c>
      <c r="E14" s="24">
        <v>8</v>
      </c>
      <c r="F14" s="24">
        <v>0</v>
      </c>
      <c r="G14" s="24">
        <v>0</v>
      </c>
      <c r="H14" s="24">
        <v>1</v>
      </c>
      <c r="I14" s="24">
        <v>11</v>
      </c>
      <c r="J14" s="24">
        <v>6</v>
      </c>
      <c r="K14" s="24">
        <v>8</v>
      </c>
      <c r="L14" s="24">
        <v>0</v>
      </c>
      <c r="M14" s="24">
        <v>4</v>
      </c>
      <c r="N14" s="31">
        <v>0</v>
      </c>
      <c r="O14" s="26">
        <v>56</v>
      </c>
    </row>
    <row r="15" spans="2:15" ht="14.25">
      <c r="B15" s="7" t="s">
        <v>27</v>
      </c>
      <c r="C15" s="22">
        <v>44</v>
      </c>
      <c r="D15" s="24">
        <v>16</v>
      </c>
      <c r="E15" s="24">
        <v>4</v>
      </c>
      <c r="F15" s="24">
        <v>4</v>
      </c>
      <c r="G15" s="24">
        <v>0</v>
      </c>
      <c r="H15" s="24">
        <v>7</v>
      </c>
      <c r="I15" s="24">
        <v>0</v>
      </c>
      <c r="J15" s="24">
        <v>3</v>
      </c>
      <c r="K15" s="24">
        <v>30</v>
      </c>
      <c r="L15" s="24">
        <v>2</v>
      </c>
      <c r="M15" s="24">
        <v>3</v>
      </c>
      <c r="N15" s="31">
        <v>0</v>
      </c>
      <c r="O15" s="26">
        <v>113</v>
      </c>
    </row>
    <row r="16" spans="2:15" ht="14.25">
      <c r="B16" s="19"/>
      <c r="C16" s="43">
        <f>(C14-C15)/C15*100</f>
        <v>-100</v>
      </c>
      <c r="D16" s="34">
        <f aca="true" t="shared" si="3" ref="D16:O16">(D14-D15)/D15*100</f>
        <v>12.5</v>
      </c>
      <c r="E16" s="34">
        <f t="shared" si="3"/>
        <v>100</v>
      </c>
      <c r="F16" s="34">
        <f t="shared" si="3"/>
        <v>-100</v>
      </c>
      <c r="G16" s="34" t="e">
        <f t="shared" si="3"/>
        <v>#DIV/0!</v>
      </c>
      <c r="H16" s="34">
        <f t="shared" si="3"/>
        <v>-85.71428571428571</v>
      </c>
      <c r="I16" s="34" t="e">
        <f t="shared" si="3"/>
        <v>#DIV/0!</v>
      </c>
      <c r="J16" s="34">
        <f t="shared" si="3"/>
        <v>100</v>
      </c>
      <c r="K16" s="34">
        <f t="shared" si="3"/>
        <v>-73.33333333333333</v>
      </c>
      <c r="L16" s="34">
        <f t="shared" si="3"/>
        <v>-100</v>
      </c>
      <c r="M16" s="34">
        <f t="shared" si="3"/>
        <v>33.33333333333333</v>
      </c>
      <c r="N16" s="40" t="e">
        <f t="shared" si="3"/>
        <v>#DIV/0!</v>
      </c>
      <c r="O16" s="36">
        <f t="shared" si="3"/>
        <v>-50.442477876106196</v>
      </c>
    </row>
    <row r="17" spans="2:15" ht="14.25">
      <c r="B17" s="18"/>
      <c r="C17" s="22">
        <v>6</v>
      </c>
      <c r="D17" s="23">
        <v>0</v>
      </c>
      <c r="E17" s="24">
        <v>16</v>
      </c>
      <c r="F17" s="24">
        <v>0</v>
      </c>
      <c r="G17" s="25">
        <v>0</v>
      </c>
      <c r="H17" s="24">
        <v>0</v>
      </c>
      <c r="I17" s="24">
        <v>14</v>
      </c>
      <c r="J17" s="24">
        <v>31</v>
      </c>
      <c r="K17" s="24">
        <v>8</v>
      </c>
      <c r="L17" s="24">
        <v>0</v>
      </c>
      <c r="M17" s="24">
        <v>0</v>
      </c>
      <c r="N17" s="25">
        <v>0</v>
      </c>
      <c r="O17" s="26">
        <v>75</v>
      </c>
    </row>
    <row r="18" spans="2:15" ht="14.25">
      <c r="B18" s="7" t="s">
        <v>28</v>
      </c>
      <c r="C18" s="22">
        <v>0</v>
      </c>
      <c r="D18" s="24">
        <v>0</v>
      </c>
      <c r="E18" s="24">
        <v>6</v>
      </c>
      <c r="F18" s="24">
        <v>10</v>
      </c>
      <c r="G18" s="24">
        <v>12</v>
      </c>
      <c r="H18" s="24">
        <v>21</v>
      </c>
      <c r="I18" s="24">
        <v>0</v>
      </c>
      <c r="J18" s="24">
        <v>0</v>
      </c>
      <c r="K18" s="24">
        <v>0</v>
      </c>
      <c r="L18" s="24">
        <v>21</v>
      </c>
      <c r="M18" s="24">
        <v>0</v>
      </c>
      <c r="N18" s="31">
        <v>0</v>
      </c>
      <c r="O18" s="26">
        <v>70</v>
      </c>
    </row>
    <row r="19" spans="2:15" ht="14.25">
      <c r="B19" s="19"/>
      <c r="C19" s="43" t="e">
        <f>(C17-C18)/C18*100</f>
        <v>#DIV/0!</v>
      </c>
      <c r="D19" s="34" t="e">
        <f aca="true" t="shared" si="4" ref="D19:N19">(D17-D18)/D18*100</f>
        <v>#DIV/0!</v>
      </c>
      <c r="E19" s="34">
        <f t="shared" si="4"/>
        <v>166.66666666666669</v>
      </c>
      <c r="F19" s="34">
        <f t="shared" si="4"/>
        <v>-100</v>
      </c>
      <c r="G19" s="34">
        <f t="shared" si="4"/>
        <v>-100</v>
      </c>
      <c r="H19" s="34">
        <f t="shared" si="4"/>
        <v>-100</v>
      </c>
      <c r="I19" s="34" t="e">
        <f t="shared" si="4"/>
        <v>#DIV/0!</v>
      </c>
      <c r="J19" s="34" t="e">
        <f t="shared" si="4"/>
        <v>#DIV/0!</v>
      </c>
      <c r="K19" s="34" t="e">
        <f t="shared" si="4"/>
        <v>#DIV/0!</v>
      </c>
      <c r="L19" s="34">
        <f t="shared" si="4"/>
        <v>-100</v>
      </c>
      <c r="M19" s="34" t="e">
        <f t="shared" si="4"/>
        <v>#DIV/0!</v>
      </c>
      <c r="N19" s="40" t="e">
        <f t="shared" si="4"/>
        <v>#DIV/0!</v>
      </c>
      <c r="O19" s="36">
        <f>(O17-O18)/O18*100</f>
        <v>7.142857142857142</v>
      </c>
    </row>
    <row r="20" spans="2:15" ht="14.25">
      <c r="B20" s="18"/>
      <c r="C20" s="29">
        <v>0</v>
      </c>
      <c r="D20" s="24">
        <v>0</v>
      </c>
      <c r="E20" s="24">
        <v>0</v>
      </c>
      <c r="F20" s="24">
        <v>0</v>
      </c>
      <c r="G20" s="25">
        <v>0</v>
      </c>
      <c r="H20" s="24">
        <v>3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5">
        <v>10</v>
      </c>
      <c r="O20" s="26">
        <v>13</v>
      </c>
    </row>
    <row r="21" spans="2:15" ht="14.25">
      <c r="B21" s="7" t="s">
        <v>29</v>
      </c>
      <c r="C21" s="22">
        <v>15</v>
      </c>
      <c r="D21" s="24">
        <v>4</v>
      </c>
      <c r="E21" s="24">
        <v>18</v>
      </c>
      <c r="F21" s="24">
        <v>0</v>
      </c>
      <c r="G21" s="24">
        <v>0</v>
      </c>
      <c r="H21" s="24">
        <v>12</v>
      </c>
      <c r="I21" s="24">
        <v>0</v>
      </c>
      <c r="J21" s="24">
        <v>0</v>
      </c>
      <c r="K21" s="24">
        <v>10</v>
      </c>
      <c r="L21" s="24">
        <v>0</v>
      </c>
      <c r="M21" s="24">
        <v>4</v>
      </c>
      <c r="N21" s="31">
        <v>0</v>
      </c>
      <c r="O21" s="26">
        <v>63</v>
      </c>
    </row>
    <row r="22" spans="2:15" ht="14.25">
      <c r="B22" s="19"/>
      <c r="C22" s="43">
        <f>(C20-C21)/C21*100</f>
        <v>-100</v>
      </c>
      <c r="D22" s="34">
        <f aca="true" t="shared" si="5" ref="D22:O22">(D20-D21)/D21*100</f>
        <v>-100</v>
      </c>
      <c r="E22" s="34">
        <f t="shared" si="5"/>
        <v>-100</v>
      </c>
      <c r="F22" s="34" t="e">
        <f t="shared" si="5"/>
        <v>#DIV/0!</v>
      </c>
      <c r="G22" s="34" t="e">
        <f t="shared" si="5"/>
        <v>#DIV/0!</v>
      </c>
      <c r="H22" s="34">
        <f t="shared" si="5"/>
        <v>-75</v>
      </c>
      <c r="I22" s="34" t="e">
        <f t="shared" si="5"/>
        <v>#DIV/0!</v>
      </c>
      <c r="J22" s="34" t="e">
        <f t="shared" si="5"/>
        <v>#DIV/0!</v>
      </c>
      <c r="K22" s="34">
        <f t="shared" si="5"/>
        <v>-100</v>
      </c>
      <c r="L22" s="34" t="e">
        <f t="shared" si="5"/>
        <v>#DIV/0!</v>
      </c>
      <c r="M22" s="34">
        <f t="shared" si="5"/>
        <v>-100</v>
      </c>
      <c r="N22" s="40" t="e">
        <f t="shared" si="5"/>
        <v>#DIV/0!</v>
      </c>
      <c r="O22" s="36">
        <f t="shared" si="5"/>
        <v>-79.36507936507937</v>
      </c>
    </row>
    <row r="23" spans="2:15" ht="14.25">
      <c r="B23" s="18"/>
      <c r="C23" s="29">
        <v>0</v>
      </c>
      <c r="D23" s="24">
        <v>0</v>
      </c>
      <c r="E23" s="24">
        <v>0</v>
      </c>
      <c r="F23" s="24">
        <v>0</v>
      </c>
      <c r="G23" s="25">
        <v>0</v>
      </c>
      <c r="H23" s="24">
        <v>0</v>
      </c>
      <c r="I23" s="24">
        <v>0</v>
      </c>
      <c r="J23" s="24">
        <v>0</v>
      </c>
      <c r="K23" s="24">
        <v>10</v>
      </c>
      <c r="L23" s="24">
        <v>0</v>
      </c>
      <c r="M23" s="24">
        <v>0</v>
      </c>
      <c r="N23" s="25">
        <v>32</v>
      </c>
      <c r="O23" s="26">
        <v>42</v>
      </c>
    </row>
    <row r="24" spans="2:15" ht="14.25">
      <c r="B24" s="7" t="s">
        <v>30</v>
      </c>
      <c r="C24" s="22">
        <v>0</v>
      </c>
      <c r="D24" s="24">
        <v>0</v>
      </c>
      <c r="E24" s="24">
        <v>11</v>
      </c>
      <c r="F24" s="24">
        <v>0</v>
      </c>
      <c r="G24" s="24">
        <v>18</v>
      </c>
      <c r="H24" s="24">
        <v>0</v>
      </c>
      <c r="I24" s="24">
        <v>8</v>
      </c>
      <c r="J24" s="24">
        <v>0</v>
      </c>
      <c r="K24" s="24">
        <v>0</v>
      </c>
      <c r="L24" s="24">
        <v>9</v>
      </c>
      <c r="M24" s="24">
        <v>4</v>
      </c>
      <c r="N24" s="31">
        <v>0</v>
      </c>
      <c r="O24" s="26">
        <v>50</v>
      </c>
    </row>
    <row r="25" spans="2:15" ht="14.25">
      <c r="B25" s="19"/>
      <c r="C25" s="43" t="e">
        <f>(C23-C24)/C24*100</f>
        <v>#DIV/0!</v>
      </c>
      <c r="D25" s="34" t="e">
        <f aca="true" t="shared" si="6" ref="D25:O25">(D23-D24)/D24*100</f>
        <v>#DIV/0!</v>
      </c>
      <c r="E25" s="34">
        <f t="shared" si="6"/>
        <v>-100</v>
      </c>
      <c r="F25" s="34" t="e">
        <f t="shared" si="6"/>
        <v>#DIV/0!</v>
      </c>
      <c r="G25" s="34">
        <f t="shared" si="6"/>
        <v>-100</v>
      </c>
      <c r="H25" s="34" t="e">
        <f t="shared" si="6"/>
        <v>#DIV/0!</v>
      </c>
      <c r="I25" s="34">
        <f t="shared" si="6"/>
        <v>-100</v>
      </c>
      <c r="J25" s="34" t="e">
        <f t="shared" si="6"/>
        <v>#DIV/0!</v>
      </c>
      <c r="K25" s="34" t="e">
        <f t="shared" si="6"/>
        <v>#DIV/0!</v>
      </c>
      <c r="L25" s="34">
        <f t="shared" si="6"/>
        <v>-100</v>
      </c>
      <c r="M25" s="34">
        <f t="shared" si="6"/>
        <v>-100</v>
      </c>
      <c r="N25" s="40" t="e">
        <f t="shared" si="6"/>
        <v>#DIV/0!</v>
      </c>
      <c r="O25" s="36">
        <f t="shared" si="6"/>
        <v>-16</v>
      </c>
    </row>
    <row r="26" spans="2:15" ht="14.25">
      <c r="B26" s="18"/>
      <c r="C26" s="29">
        <v>10</v>
      </c>
      <c r="D26" s="24">
        <v>6</v>
      </c>
      <c r="E26" s="24">
        <v>18</v>
      </c>
      <c r="F26" s="24">
        <v>6</v>
      </c>
      <c r="G26" s="25">
        <v>4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5">
        <v>0</v>
      </c>
      <c r="O26" s="26">
        <v>44</v>
      </c>
    </row>
    <row r="27" spans="2:15" ht="14.25">
      <c r="B27" s="7" t="s">
        <v>31</v>
      </c>
      <c r="C27" s="22">
        <v>8</v>
      </c>
      <c r="D27" s="24">
        <v>0</v>
      </c>
      <c r="E27" s="24">
        <v>0</v>
      </c>
      <c r="F27" s="24">
        <v>0</v>
      </c>
      <c r="G27" s="24">
        <v>1</v>
      </c>
      <c r="H27" s="24">
        <v>0</v>
      </c>
      <c r="I27" s="24">
        <v>0</v>
      </c>
      <c r="J27" s="24">
        <v>0</v>
      </c>
      <c r="K27" s="24">
        <v>16</v>
      </c>
      <c r="L27" s="24">
        <v>0</v>
      </c>
      <c r="M27" s="24">
        <v>0</v>
      </c>
      <c r="N27" s="31">
        <v>0</v>
      </c>
      <c r="O27" s="26">
        <v>25</v>
      </c>
    </row>
    <row r="28" spans="2:15" ht="15" thickBot="1">
      <c r="B28" s="8"/>
      <c r="C28" s="43">
        <f>(C26-C27)/C27*100</f>
        <v>25</v>
      </c>
      <c r="D28" s="34" t="e">
        <f aca="true" t="shared" si="7" ref="D28:O28">(D26-D27)/D27*100</f>
        <v>#DIV/0!</v>
      </c>
      <c r="E28" s="34" t="e">
        <f t="shared" si="7"/>
        <v>#DIV/0!</v>
      </c>
      <c r="F28" s="34" t="e">
        <f t="shared" si="7"/>
        <v>#DIV/0!</v>
      </c>
      <c r="G28" s="34">
        <f t="shared" si="7"/>
        <v>300</v>
      </c>
      <c r="H28" s="34" t="e">
        <f t="shared" si="7"/>
        <v>#DIV/0!</v>
      </c>
      <c r="I28" s="34" t="e">
        <f t="shared" si="7"/>
        <v>#DIV/0!</v>
      </c>
      <c r="J28" s="34" t="e">
        <f t="shared" si="7"/>
        <v>#DIV/0!</v>
      </c>
      <c r="K28" s="34">
        <f t="shared" si="7"/>
        <v>-100</v>
      </c>
      <c r="L28" s="34" t="e">
        <f t="shared" si="7"/>
        <v>#DIV/0!</v>
      </c>
      <c r="M28" s="34" t="e">
        <f t="shared" si="7"/>
        <v>#DIV/0!</v>
      </c>
      <c r="N28" s="40" t="e">
        <f t="shared" si="7"/>
        <v>#DIV/0!</v>
      </c>
      <c r="O28" s="36">
        <f t="shared" si="7"/>
        <v>76</v>
      </c>
    </row>
    <row r="29" spans="2:15" ht="15" thickTop="1">
      <c r="B29" s="6"/>
      <c r="C29" s="29">
        <v>165</v>
      </c>
      <c r="D29" s="24">
        <v>100</v>
      </c>
      <c r="E29" s="24">
        <v>168</v>
      </c>
      <c r="F29" s="24">
        <v>89</v>
      </c>
      <c r="G29" s="24">
        <v>112</v>
      </c>
      <c r="H29" s="24">
        <v>109</v>
      </c>
      <c r="I29" s="24">
        <v>160</v>
      </c>
      <c r="J29" s="24">
        <v>147</v>
      </c>
      <c r="K29" s="24">
        <v>113</v>
      </c>
      <c r="L29" s="24">
        <v>50</v>
      </c>
      <c r="M29" s="24">
        <v>150</v>
      </c>
      <c r="N29" s="25">
        <v>97</v>
      </c>
      <c r="O29" s="26">
        <v>1460</v>
      </c>
    </row>
    <row r="30" spans="2:15" ht="14.25">
      <c r="B30" s="7" t="s">
        <v>32</v>
      </c>
      <c r="C30" s="22">
        <f>(C6+C9+C12+C15+C18+C21+C24+C27)</f>
        <v>105</v>
      </c>
      <c r="D30" s="24">
        <f aca="true" t="shared" si="8" ref="D30:O30">(D6+D9+D12+D15+D18+D21+D24+D27)</f>
        <v>174</v>
      </c>
      <c r="E30" s="24">
        <f t="shared" si="8"/>
        <v>136</v>
      </c>
      <c r="F30" s="24">
        <f>(F6+F9+F12+F15+F18+F21+F24+F27)</f>
        <v>108</v>
      </c>
      <c r="G30" s="24">
        <f t="shared" si="8"/>
        <v>151</v>
      </c>
      <c r="H30" s="24">
        <f t="shared" si="8"/>
        <v>210</v>
      </c>
      <c r="I30" s="24">
        <f t="shared" si="8"/>
        <v>225</v>
      </c>
      <c r="J30" s="24">
        <f t="shared" si="8"/>
        <v>142</v>
      </c>
      <c r="K30" s="24">
        <f t="shared" si="8"/>
        <v>176</v>
      </c>
      <c r="L30" s="24">
        <f t="shared" si="8"/>
        <v>239</v>
      </c>
      <c r="M30" s="24">
        <f t="shared" si="8"/>
        <v>86</v>
      </c>
      <c r="N30" s="23">
        <f t="shared" si="8"/>
        <v>136</v>
      </c>
      <c r="O30" s="26">
        <f t="shared" si="8"/>
        <v>1888</v>
      </c>
    </row>
    <row r="31" spans="2:15" ht="15" thickBot="1">
      <c r="B31" s="8"/>
      <c r="C31" s="43">
        <f>(C29-C30)/C30*100</f>
        <v>57.14285714285714</v>
      </c>
      <c r="D31" s="34">
        <f aca="true" t="shared" si="9" ref="D31:O31">(D29-D30)/D30*100</f>
        <v>-42.5287356321839</v>
      </c>
      <c r="E31" s="34">
        <f t="shared" si="9"/>
        <v>23.52941176470588</v>
      </c>
      <c r="F31" s="34">
        <f t="shared" si="9"/>
        <v>-17.59259259259259</v>
      </c>
      <c r="G31" s="34">
        <f t="shared" si="9"/>
        <v>-25.82781456953642</v>
      </c>
      <c r="H31" s="34">
        <f t="shared" si="9"/>
        <v>-48.095238095238095</v>
      </c>
      <c r="I31" s="34">
        <f t="shared" si="9"/>
        <v>-28.888888888888886</v>
      </c>
      <c r="J31" s="34">
        <f t="shared" si="9"/>
        <v>3.5211267605633805</v>
      </c>
      <c r="K31" s="34">
        <f t="shared" si="9"/>
        <v>-35.79545454545455</v>
      </c>
      <c r="L31" s="34">
        <f t="shared" si="9"/>
        <v>-79.07949790794979</v>
      </c>
      <c r="M31" s="34">
        <f t="shared" si="9"/>
        <v>74.4186046511628</v>
      </c>
      <c r="N31" s="40">
        <f t="shared" si="9"/>
        <v>-28.676470588235293</v>
      </c>
      <c r="O31" s="36">
        <f t="shared" si="9"/>
        <v>-22.66949152542373</v>
      </c>
    </row>
    <row r="32" spans="2:15" ht="15" thickTop="1">
      <c r="B32" s="69" t="s">
        <v>35</v>
      </c>
      <c r="C32" s="29">
        <v>22</v>
      </c>
      <c r="D32" s="24">
        <v>0</v>
      </c>
      <c r="E32" s="24">
        <v>0</v>
      </c>
      <c r="F32" s="24">
        <v>0</v>
      </c>
      <c r="G32" s="24">
        <v>10</v>
      </c>
      <c r="H32" s="24">
        <v>32</v>
      </c>
      <c r="I32" s="24">
        <v>0</v>
      </c>
      <c r="J32" s="24">
        <v>0</v>
      </c>
      <c r="K32" s="24">
        <v>28</v>
      </c>
      <c r="L32" s="24">
        <v>0</v>
      </c>
      <c r="M32" s="24">
        <v>0</v>
      </c>
      <c r="N32" s="25">
        <v>12</v>
      </c>
      <c r="O32" s="26">
        <v>104</v>
      </c>
    </row>
    <row r="33" spans="2:15" ht="14.25">
      <c r="B33" s="70"/>
      <c r="C33" s="22">
        <v>12</v>
      </c>
      <c r="D33" s="24">
        <v>14</v>
      </c>
      <c r="E33" s="24">
        <v>14</v>
      </c>
      <c r="F33" s="24">
        <v>22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2</v>
      </c>
      <c r="M33" s="24">
        <v>0</v>
      </c>
      <c r="N33" s="31">
        <v>0</v>
      </c>
      <c r="O33" s="26">
        <v>64</v>
      </c>
    </row>
    <row r="34" spans="2:15" ht="14.25">
      <c r="B34" s="70"/>
      <c r="C34" s="33">
        <f>(C32-C33)/C33*100</f>
        <v>83.33333333333334</v>
      </c>
      <c r="D34" s="34">
        <f aca="true" t="shared" si="10" ref="D34:O34">(D32-D33)/D33*100</f>
        <v>-100</v>
      </c>
      <c r="E34" s="34">
        <f t="shared" si="10"/>
        <v>-100</v>
      </c>
      <c r="F34" s="40">
        <f t="shared" si="10"/>
        <v>-100</v>
      </c>
      <c r="G34" s="34" t="e">
        <f t="shared" si="10"/>
        <v>#DIV/0!</v>
      </c>
      <c r="H34" s="40" t="e">
        <f t="shared" si="10"/>
        <v>#DIV/0!</v>
      </c>
      <c r="I34" s="34" t="e">
        <f t="shared" si="10"/>
        <v>#DIV/0!</v>
      </c>
      <c r="J34" s="40" t="e">
        <f t="shared" si="10"/>
        <v>#DIV/0!</v>
      </c>
      <c r="K34" s="39" t="e">
        <f t="shared" si="10"/>
        <v>#DIV/0!</v>
      </c>
      <c r="L34" s="39">
        <f t="shared" si="10"/>
        <v>-100</v>
      </c>
      <c r="M34" s="39" t="e">
        <f t="shared" si="10"/>
        <v>#DIV/0!</v>
      </c>
      <c r="N34" s="35" t="e">
        <f t="shared" si="10"/>
        <v>#DIV/0!</v>
      </c>
      <c r="O34" s="36">
        <f t="shared" si="10"/>
        <v>62.5</v>
      </c>
    </row>
    <row r="35" spans="2:15" ht="14.25">
      <c r="B35" s="71" t="s">
        <v>36</v>
      </c>
      <c r="C35" s="22">
        <v>40</v>
      </c>
      <c r="D35" s="24">
        <v>15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34</v>
      </c>
      <c r="K35" s="24">
        <v>35</v>
      </c>
      <c r="L35" s="24">
        <v>1</v>
      </c>
      <c r="M35" s="24">
        <v>0</v>
      </c>
      <c r="N35" s="25">
        <v>8</v>
      </c>
      <c r="O35" s="26">
        <v>133</v>
      </c>
    </row>
    <row r="36" spans="2:15" ht="14.25">
      <c r="B36" s="70"/>
      <c r="C36" s="22">
        <v>0</v>
      </c>
      <c r="D36" s="24">
        <v>0</v>
      </c>
      <c r="E36" s="24">
        <v>17</v>
      </c>
      <c r="F36" s="24">
        <v>0</v>
      </c>
      <c r="G36" s="24">
        <v>0</v>
      </c>
      <c r="H36" s="24">
        <v>41</v>
      </c>
      <c r="I36" s="24">
        <v>16</v>
      </c>
      <c r="J36" s="24">
        <v>0</v>
      </c>
      <c r="K36" s="24">
        <v>12</v>
      </c>
      <c r="L36" s="24">
        <v>40</v>
      </c>
      <c r="M36" s="24">
        <v>0</v>
      </c>
      <c r="N36" s="31">
        <v>0</v>
      </c>
      <c r="O36" s="26">
        <v>126</v>
      </c>
    </row>
    <row r="37" spans="2:15" ht="14.25">
      <c r="B37" s="70"/>
      <c r="C37" s="43" t="e">
        <f>(C35-C36)/C36*100</f>
        <v>#DIV/0!</v>
      </c>
      <c r="D37" s="34" t="e">
        <f aca="true" t="shared" si="11" ref="D37:O37">(D35-D36)/D36*100</f>
        <v>#DIV/0!</v>
      </c>
      <c r="E37" s="34">
        <f t="shared" si="11"/>
        <v>-100</v>
      </c>
      <c r="F37" s="34" t="e">
        <f t="shared" si="11"/>
        <v>#DIV/0!</v>
      </c>
      <c r="G37" s="34" t="e">
        <f t="shared" si="11"/>
        <v>#DIV/0!</v>
      </c>
      <c r="H37" s="34">
        <f t="shared" si="11"/>
        <v>-100</v>
      </c>
      <c r="I37" s="34">
        <f t="shared" si="11"/>
        <v>-100</v>
      </c>
      <c r="J37" s="34" t="e">
        <f t="shared" si="11"/>
        <v>#DIV/0!</v>
      </c>
      <c r="K37" s="34">
        <f t="shared" si="11"/>
        <v>191.66666666666669</v>
      </c>
      <c r="L37" s="34">
        <f t="shared" si="11"/>
        <v>-97.5</v>
      </c>
      <c r="M37" s="34" t="e">
        <f t="shared" si="11"/>
        <v>#DIV/0!</v>
      </c>
      <c r="N37" s="40" t="e">
        <f t="shared" si="11"/>
        <v>#DIV/0!</v>
      </c>
      <c r="O37" s="36">
        <f t="shared" si="11"/>
        <v>5.555555555555555</v>
      </c>
    </row>
    <row r="38" spans="2:15" ht="14.25">
      <c r="B38" s="62" t="s">
        <v>37</v>
      </c>
      <c r="C38" s="29">
        <v>4</v>
      </c>
      <c r="D38" s="21">
        <v>1</v>
      </c>
      <c r="E38" s="27">
        <v>9</v>
      </c>
      <c r="F38" s="21">
        <v>0</v>
      </c>
      <c r="G38" s="27">
        <v>6</v>
      </c>
      <c r="H38" s="21">
        <v>2</v>
      </c>
      <c r="I38" s="27">
        <v>6</v>
      </c>
      <c r="J38" s="21">
        <v>6</v>
      </c>
      <c r="K38" s="27">
        <v>0</v>
      </c>
      <c r="L38" s="21">
        <v>4</v>
      </c>
      <c r="M38" s="27">
        <v>0</v>
      </c>
      <c r="N38" s="28">
        <v>3</v>
      </c>
      <c r="O38" s="26">
        <v>41</v>
      </c>
    </row>
    <row r="39" spans="2:15" ht="14.25">
      <c r="B39" s="63"/>
      <c r="C39" s="22">
        <v>19</v>
      </c>
      <c r="D39" s="30">
        <v>0</v>
      </c>
      <c r="E39" s="24">
        <v>0</v>
      </c>
      <c r="F39" s="30">
        <v>0</v>
      </c>
      <c r="G39" s="24">
        <v>0</v>
      </c>
      <c r="H39" s="30">
        <v>0</v>
      </c>
      <c r="I39" s="24">
        <v>9</v>
      </c>
      <c r="J39" s="30">
        <v>3</v>
      </c>
      <c r="K39" s="24">
        <v>2</v>
      </c>
      <c r="L39" s="30">
        <v>8</v>
      </c>
      <c r="M39" s="24">
        <v>0</v>
      </c>
      <c r="N39" s="32">
        <v>0</v>
      </c>
      <c r="O39" s="26">
        <v>41</v>
      </c>
    </row>
    <row r="40" spans="2:15" ht="15" thickBot="1">
      <c r="B40" s="64"/>
      <c r="C40" s="43">
        <f>(C38-C39)/C39*100</f>
        <v>-78.94736842105263</v>
      </c>
      <c r="D40" s="34" t="e">
        <f aca="true" t="shared" si="12" ref="D40:O40">(D38-D39)/D39*100</f>
        <v>#DIV/0!</v>
      </c>
      <c r="E40" s="34" t="e">
        <f t="shared" si="12"/>
        <v>#DIV/0!</v>
      </c>
      <c r="F40" s="34" t="e">
        <f t="shared" si="12"/>
        <v>#DIV/0!</v>
      </c>
      <c r="G40" s="34" t="e">
        <f t="shared" si="12"/>
        <v>#DIV/0!</v>
      </c>
      <c r="H40" s="34" t="e">
        <f t="shared" si="12"/>
        <v>#DIV/0!</v>
      </c>
      <c r="I40" s="34">
        <f t="shared" si="12"/>
        <v>-33.33333333333333</v>
      </c>
      <c r="J40" s="34">
        <f t="shared" si="12"/>
        <v>100</v>
      </c>
      <c r="K40" s="34">
        <f t="shared" si="12"/>
        <v>-100</v>
      </c>
      <c r="L40" s="34">
        <f t="shared" si="12"/>
        <v>-50</v>
      </c>
      <c r="M40" s="34" t="e">
        <f t="shared" si="12"/>
        <v>#DIV/0!</v>
      </c>
      <c r="N40" s="40" t="e">
        <f t="shared" si="12"/>
        <v>#DIV/0!</v>
      </c>
      <c r="O40" s="36">
        <f t="shared" si="12"/>
        <v>0</v>
      </c>
    </row>
    <row r="41" spans="2:15" ht="15" thickTop="1">
      <c r="B41" s="9"/>
      <c r="C41" s="22">
        <v>66</v>
      </c>
      <c r="D41" s="24">
        <v>16</v>
      </c>
      <c r="E41" s="24">
        <v>9</v>
      </c>
      <c r="F41" s="24">
        <v>0</v>
      </c>
      <c r="G41" s="24">
        <v>16</v>
      </c>
      <c r="H41" s="24">
        <v>34</v>
      </c>
      <c r="I41" s="24">
        <v>6</v>
      </c>
      <c r="J41" s="24">
        <v>40</v>
      </c>
      <c r="K41" s="24">
        <v>63</v>
      </c>
      <c r="L41" s="24">
        <v>5</v>
      </c>
      <c r="M41" s="24">
        <v>0</v>
      </c>
      <c r="N41" s="25">
        <v>23</v>
      </c>
      <c r="O41" s="26">
        <v>278</v>
      </c>
    </row>
    <row r="42" spans="2:16" ht="14.25">
      <c r="B42" s="10" t="s">
        <v>33</v>
      </c>
      <c r="C42" s="29">
        <f>(C33+C36+C39)</f>
        <v>31</v>
      </c>
      <c r="D42" s="48">
        <f aca="true" t="shared" si="13" ref="D42:O42">(D33+D36+D39)</f>
        <v>14</v>
      </c>
      <c r="E42" s="48">
        <f t="shared" si="13"/>
        <v>31</v>
      </c>
      <c r="F42" s="48">
        <f t="shared" si="13"/>
        <v>22</v>
      </c>
      <c r="G42" s="30">
        <f t="shared" si="13"/>
        <v>0</v>
      </c>
      <c r="H42" s="48">
        <f t="shared" si="13"/>
        <v>41</v>
      </c>
      <c r="I42" s="48">
        <f t="shared" si="13"/>
        <v>25</v>
      </c>
      <c r="J42" s="48">
        <f t="shared" si="13"/>
        <v>3</v>
      </c>
      <c r="K42" s="48">
        <f t="shared" si="13"/>
        <v>14</v>
      </c>
      <c r="L42" s="30">
        <f t="shared" si="13"/>
        <v>50</v>
      </c>
      <c r="M42" s="31">
        <f t="shared" si="13"/>
        <v>0</v>
      </c>
      <c r="N42" s="32">
        <f t="shared" si="13"/>
        <v>0</v>
      </c>
      <c r="O42" s="29">
        <f t="shared" si="13"/>
        <v>231</v>
      </c>
      <c r="P42" s="47"/>
    </row>
    <row r="43" spans="2:15" ht="15" thickBot="1">
      <c r="B43" s="11"/>
      <c r="C43" s="43">
        <f>(C41-C42)/C42*100</f>
        <v>112.90322580645163</v>
      </c>
      <c r="D43" s="34">
        <f aca="true" t="shared" si="14" ref="D43:O43">(D41-D42)/D42*100</f>
        <v>14.285714285714285</v>
      </c>
      <c r="E43" s="34">
        <f t="shared" si="14"/>
        <v>-70.96774193548387</v>
      </c>
      <c r="F43" s="34">
        <f t="shared" si="14"/>
        <v>-100</v>
      </c>
      <c r="G43" s="34" t="e">
        <f t="shared" si="14"/>
        <v>#DIV/0!</v>
      </c>
      <c r="H43" s="34">
        <f t="shared" si="14"/>
        <v>-17.073170731707318</v>
      </c>
      <c r="I43" s="34">
        <f t="shared" si="14"/>
        <v>-76</v>
      </c>
      <c r="J43" s="34">
        <f t="shared" si="14"/>
        <v>1233.3333333333335</v>
      </c>
      <c r="K43" s="34">
        <f t="shared" si="14"/>
        <v>350</v>
      </c>
      <c r="L43" s="34">
        <f t="shared" si="14"/>
        <v>-90</v>
      </c>
      <c r="M43" s="34" t="e">
        <f t="shared" si="14"/>
        <v>#DIV/0!</v>
      </c>
      <c r="N43" s="40" t="e">
        <f t="shared" si="14"/>
        <v>#DIV/0!</v>
      </c>
      <c r="O43" s="36">
        <f t="shared" si="14"/>
        <v>20.346320346320347</v>
      </c>
    </row>
    <row r="44" spans="2:15" ht="15" thickTop="1">
      <c r="B44" s="6"/>
      <c r="C44" s="22">
        <v>231</v>
      </c>
      <c r="D44" s="23">
        <v>116</v>
      </c>
      <c r="E44" s="24">
        <v>177</v>
      </c>
      <c r="F44" s="24">
        <v>89</v>
      </c>
      <c r="G44" s="25">
        <v>128</v>
      </c>
      <c r="H44" s="24">
        <v>143</v>
      </c>
      <c r="I44" s="24">
        <v>166</v>
      </c>
      <c r="J44" s="24">
        <v>187</v>
      </c>
      <c r="K44" s="24">
        <v>176</v>
      </c>
      <c r="L44" s="24">
        <v>55</v>
      </c>
      <c r="M44" s="24">
        <v>150</v>
      </c>
      <c r="N44" s="25">
        <v>120</v>
      </c>
      <c r="O44" s="26">
        <v>1738</v>
      </c>
    </row>
    <row r="45" spans="2:16" ht="14.25">
      <c r="B45" s="7" t="s">
        <v>34</v>
      </c>
      <c r="C45" s="29">
        <f>C30+C42</f>
        <v>136</v>
      </c>
      <c r="D45" s="30">
        <f aca="true" t="shared" si="15" ref="D45:O45">D30+D42</f>
        <v>188</v>
      </c>
      <c r="E45" s="31">
        <f t="shared" si="15"/>
        <v>167</v>
      </c>
      <c r="F45" s="48">
        <f t="shared" si="15"/>
        <v>130</v>
      </c>
      <c r="G45" s="48">
        <f t="shared" si="15"/>
        <v>151</v>
      </c>
      <c r="H45" s="48">
        <f t="shared" si="15"/>
        <v>251</v>
      </c>
      <c r="I45" s="48">
        <f t="shared" si="15"/>
        <v>250</v>
      </c>
      <c r="J45" s="48">
        <f t="shared" si="15"/>
        <v>145</v>
      </c>
      <c r="K45" s="48">
        <f t="shared" si="15"/>
        <v>190</v>
      </c>
      <c r="L45" s="48">
        <f t="shared" si="15"/>
        <v>289</v>
      </c>
      <c r="M45" s="30">
        <f t="shared" si="15"/>
        <v>86</v>
      </c>
      <c r="N45" s="23">
        <f t="shared" si="15"/>
        <v>136</v>
      </c>
      <c r="O45" s="29">
        <f t="shared" si="15"/>
        <v>2119</v>
      </c>
      <c r="P45" s="47"/>
    </row>
    <row r="46" spans="2:16" ht="15" thickBot="1">
      <c r="B46" s="12"/>
      <c r="C46" s="44">
        <f>(C44-C45)/C45*100</f>
        <v>69.85294117647058</v>
      </c>
      <c r="D46" s="37">
        <f aca="true" t="shared" si="16" ref="D46:O46">(D44-D45)/D45*100</f>
        <v>-38.297872340425535</v>
      </c>
      <c r="E46" s="37">
        <f t="shared" si="16"/>
        <v>5.9880239520958085</v>
      </c>
      <c r="F46" s="37">
        <f t="shared" si="16"/>
        <v>-31.538461538461537</v>
      </c>
      <c r="G46" s="37">
        <f t="shared" si="16"/>
        <v>-15.2317880794702</v>
      </c>
      <c r="H46" s="37">
        <f t="shared" si="16"/>
        <v>-43.02788844621514</v>
      </c>
      <c r="I46" s="37">
        <f t="shared" si="16"/>
        <v>-33.6</v>
      </c>
      <c r="J46" s="37">
        <f t="shared" si="16"/>
        <v>28.965517241379313</v>
      </c>
      <c r="K46" s="37">
        <f t="shared" si="16"/>
        <v>-7.368421052631578</v>
      </c>
      <c r="L46" s="37">
        <f t="shared" si="16"/>
        <v>-80.96885813148789</v>
      </c>
      <c r="M46" s="37">
        <f t="shared" si="16"/>
        <v>74.4186046511628</v>
      </c>
      <c r="N46" s="42">
        <f t="shared" si="16"/>
        <v>-11.76470588235294</v>
      </c>
      <c r="O46" s="38">
        <f t="shared" si="16"/>
        <v>-17.98017932987258</v>
      </c>
      <c r="P46" s="47"/>
    </row>
    <row r="47" spans="2:15" ht="18" customHeight="1">
      <c r="B47" s="1"/>
      <c r="C47" s="1"/>
      <c r="D47" s="1"/>
      <c r="E47" s="1"/>
      <c r="F47" s="1"/>
      <c r="G47" s="1"/>
      <c r="H47" s="1"/>
      <c r="I47" s="1"/>
      <c r="J47" s="1" t="s">
        <v>40</v>
      </c>
      <c r="K47" s="1"/>
      <c r="L47" s="1"/>
      <c r="M47" s="1"/>
      <c r="N47" s="1"/>
      <c r="O47" s="1"/>
    </row>
  </sheetData>
  <sheetProtection/>
  <mergeCells count="4">
    <mergeCell ref="B2:O2"/>
    <mergeCell ref="B32:B34"/>
    <mergeCell ref="B35:B37"/>
    <mergeCell ref="B38:B40"/>
  </mergeCells>
  <printOptions/>
  <pageMargins left="1.968503937007874" right="0.7874015748031497" top="0.5511811023622047" bottom="0.31496062992125984" header="0.4330708661417323" footer="0.2362204724409449"/>
  <pageSetup errors="dash"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showGridLines="0" zoomScalePageLayoutView="0" workbookViewId="0" topLeftCell="A1">
      <pane xSplit="2" ySplit="4" topLeftCell="C2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43" sqref="C43"/>
    </sheetView>
  </sheetViews>
  <sheetFormatPr defaultColWidth="8.796875" defaultRowHeight="14.25"/>
  <cols>
    <col min="1" max="1" width="3.8984375" style="0" customWidth="1"/>
    <col min="2" max="2" width="8.59765625" style="0" customWidth="1"/>
    <col min="3" max="15" width="7.59765625" style="0" customWidth="1"/>
  </cols>
  <sheetData>
    <row r="1" spans="2:15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.75">
      <c r="A2" s="17"/>
      <c r="B2" s="49" t="s">
        <v>43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2:15" ht="15" thickBot="1">
      <c r="B3" s="2"/>
      <c r="C3" s="2"/>
      <c r="D3" s="2"/>
      <c r="E3" s="2"/>
      <c r="F3" s="2"/>
      <c r="G3" s="2"/>
      <c r="H3" s="2"/>
      <c r="I3" s="2"/>
      <c r="J3" s="3"/>
      <c r="K3" s="4"/>
      <c r="L3" s="4"/>
      <c r="M3" s="4"/>
      <c r="N3" s="4"/>
      <c r="O3" s="3" t="s">
        <v>38</v>
      </c>
    </row>
    <row r="4" spans="2:15" ht="30.75" customHeight="1">
      <c r="B4" s="5"/>
      <c r="C4" s="13" t="s">
        <v>11</v>
      </c>
      <c r="D4" s="14" t="s">
        <v>12</v>
      </c>
      <c r="E4" s="14" t="s">
        <v>13</v>
      </c>
      <c r="F4" s="14" t="s">
        <v>14</v>
      </c>
      <c r="G4" s="14" t="s">
        <v>15</v>
      </c>
      <c r="H4" s="14" t="s">
        <v>16</v>
      </c>
      <c r="I4" s="14" t="s">
        <v>17</v>
      </c>
      <c r="J4" s="14" t="s">
        <v>18</v>
      </c>
      <c r="K4" s="14" t="s">
        <v>19</v>
      </c>
      <c r="L4" s="14" t="s">
        <v>20</v>
      </c>
      <c r="M4" s="14" t="s">
        <v>21</v>
      </c>
      <c r="N4" s="16" t="s">
        <v>22</v>
      </c>
      <c r="O4" s="15" t="s">
        <v>23</v>
      </c>
    </row>
    <row r="5" spans="2:15" ht="14.25">
      <c r="B5" s="18"/>
      <c r="C5" s="22">
        <v>46</v>
      </c>
      <c r="D5" s="23">
        <v>3</v>
      </c>
      <c r="E5" s="24">
        <v>105</v>
      </c>
      <c r="F5" s="24">
        <v>47</v>
      </c>
      <c r="G5" s="25">
        <v>2</v>
      </c>
      <c r="H5" s="24">
        <v>14</v>
      </c>
      <c r="I5" s="24">
        <v>7</v>
      </c>
      <c r="J5" s="24">
        <v>6</v>
      </c>
      <c r="K5" s="24">
        <v>12</v>
      </c>
      <c r="L5" s="24">
        <v>48</v>
      </c>
      <c r="M5" s="24">
        <v>12</v>
      </c>
      <c r="N5" s="25">
        <v>64</v>
      </c>
      <c r="O5" s="26">
        <v>366</v>
      </c>
    </row>
    <row r="6" spans="2:15" ht="14.25">
      <c r="B6" s="7" t="s">
        <v>24</v>
      </c>
      <c r="C6" s="22">
        <v>9</v>
      </c>
      <c r="D6" s="23">
        <v>5</v>
      </c>
      <c r="E6" s="24">
        <v>46</v>
      </c>
      <c r="F6" s="24">
        <v>89</v>
      </c>
      <c r="G6" s="24">
        <v>4</v>
      </c>
      <c r="H6" s="24">
        <v>13</v>
      </c>
      <c r="I6" s="24">
        <v>42</v>
      </c>
      <c r="J6" s="24">
        <v>5</v>
      </c>
      <c r="K6" s="24">
        <v>0</v>
      </c>
      <c r="L6" s="23">
        <v>3</v>
      </c>
      <c r="M6" s="24">
        <v>13</v>
      </c>
      <c r="N6" s="31">
        <v>2</v>
      </c>
      <c r="O6" s="26">
        <v>231</v>
      </c>
    </row>
    <row r="7" spans="2:15" ht="14.25">
      <c r="B7" s="19"/>
      <c r="C7" s="43">
        <f>(C5-C6)/C6*100</f>
        <v>411.1111111111111</v>
      </c>
      <c r="D7" s="34">
        <f aca="true" t="shared" si="0" ref="D7:O7">(D5-D6)/D6*100</f>
        <v>-40</v>
      </c>
      <c r="E7" s="34">
        <f t="shared" si="0"/>
        <v>128.26086956521738</v>
      </c>
      <c r="F7" s="34">
        <f t="shared" si="0"/>
        <v>-47.19101123595505</v>
      </c>
      <c r="G7" s="34">
        <f t="shared" si="0"/>
        <v>-50</v>
      </c>
      <c r="H7" s="34">
        <f t="shared" si="0"/>
        <v>7.6923076923076925</v>
      </c>
      <c r="I7" s="34">
        <f t="shared" si="0"/>
        <v>-83.33333333333334</v>
      </c>
      <c r="J7" s="34">
        <f t="shared" si="0"/>
        <v>20</v>
      </c>
      <c r="K7" s="34" t="e">
        <f t="shared" si="0"/>
        <v>#DIV/0!</v>
      </c>
      <c r="L7" s="34">
        <f t="shared" si="0"/>
        <v>1500</v>
      </c>
      <c r="M7" s="34">
        <f t="shared" si="0"/>
        <v>-7.6923076923076925</v>
      </c>
      <c r="N7" s="40">
        <f t="shared" si="0"/>
        <v>3100</v>
      </c>
      <c r="O7" s="36">
        <f t="shared" si="0"/>
        <v>58.44155844155844</v>
      </c>
    </row>
    <row r="8" spans="2:15" ht="14.25">
      <c r="B8" s="18"/>
      <c r="C8" s="22">
        <v>0</v>
      </c>
      <c r="D8" s="23">
        <v>1</v>
      </c>
      <c r="E8" s="24">
        <v>0</v>
      </c>
      <c r="F8" s="24">
        <v>1</v>
      </c>
      <c r="G8" s="25">
        <v>1</v>
      </c>
      <c r="H8" s="24">
        <v>0</v>
      </c>
      <c r="I8" s="24">
        <v>0</v>
      </c>
      <c r="J8" s="24">
        <v>2</v>
      </c>
      <c r="K8" s="24">
        <v>1</v>
      </c>
      <c r="L8" s="24">
        <v>36</v>
      </c>
      <c r="M8" s="24">
        <v>0</v>
      </c>
      <c r="N8" s="25">
        <v>0</v>
      </c>
      <c r="O8" s="26">
        <v>42</v>
      </c>
    </row>
    <row r="9" spans="2:15" ht="14.25">
      <c r="B9" s="7" t="s">
        <v>25</v>
      </c>
      <c r="C9" s="22">
        <v>1</v>
      </c>
      <c r="D9" s="24">
        <v>1</v>
      </c>
      <c r="E9" s="24">
        <v>1</v>
      </c>
      <c r="F9" s="24">
        <v>1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13</v>
      </c>
      <c r="N9" s="31">
        <v>0</v>
      </c>
      <c r="O9" s="26">
        <v>17</v>
      </c>
    </row>
    <row r="10" spans="2:15" ht="14.25">
      <c r="B10" s="19"/>
      <c r="C10" s="43">
        <f>(C8-C9)/C9*100</f>
        <v>-100</v>
      </c>
      <c r="D10" s="34">
        <f aca="true" t="shared" si="1" ref="D10:O10">(D8-D9)/D9*100</f>
        <v>0</v>
      </c>
      <c r="E10" s="34">
        <f t="shared" si="1"/>
        <v>-100</v>
      </c>
      <c r="F10" s="34">
        <f t="shared" si="1"/>
        <v>0</v>
      </c>
      <c r="G10" s="34" t="e">
        <f t="shared" si="1"/>
        <v>#DIV/0!</v>
      </c>
      <c r="H10" s="34" t="e">
        <f t="shared" si="1"/>
        <v>#DIV/0!</v>
      </c>
      <c r="I10" s="34" t="e">
        <f t="shared" si="1"/>
        <v>#DIV/0!</v>
      </c>
      <c r="J10" s="34" t="e">
        <f t="shared" si="1"/>
        <v>#DIV/0!</v>
      </c>
      <c r="K10" s="34" t="e">
        <f t="shared" si="1"/>
        <v>#DIV/0!</v>
      </c>
      <c r="L10" s="34" t="e">
        <f t="shared" si="1"/>
        <v>#DIV/0!</v>
      </c>
      <c r="M10" s="34">
        <f t="shared" si="1"/>
        <v>-100</v>
      </c>
      <c r="N10" s="40" t="e">
        <f t="shared" si="1"/>
        <v>#DIV/0!</v>
      </c>
      <c r="O10" s="36">
        <f t="shared" si="1"/>
        <v>147.05882352941177</v>
      </c>
    </row>
    <row r="11" spans="2:15" ht="14.25">
      <c r="B11" s="18"/>
      <c r="C11" s="22">
        <v>1</v>
      </c>
      <c r="D11" s="23">
        <v>2</v>
      </c>
      <c r="E11" s="24">
        <v>2</v>
      </c>
      <c r="F11" s="24">
        <v>45</v>
      </c>
      <c r="G11" s="25">
        <v>3</v>
      </c>
      <c r="H11" s="24">
        <v>2</v>
      </c>
      <c r="I11" s="24">
        <v>54</v>
      </c>
      <c r="J11" s="24">
        <v>0</v>
      </c>
      <c r="K11" s="24">
        <v>12</v>
      </c>
      <c r="L11" s="24">
        <v>4</v>
      </c>
      <c r="M11" s="24">
        <v>0</v>
      </c>
      <c r="N11" s="25">
        <v>7</v>
      </c>
      <c r="O11" s="26">
        <v>132</v>
      </c>
    </row>
    <row r="12" spans="2:15" ht="14.25">
      <c r="B12" s="7" t="s">
        <v>26</v>
      </c>
      <c r="C12" s="22">
        <v>4</v>
      </c>
      <c r="D12" s="24">
        <v>0</v>
      </c>
      <c r="E12" s="24">
        <v>4</v>
      </c>
      <c r="F12" s="24">
        <v>7</v>
      </c>
      <c r="G12" s="24">
        <v>59</v>
      </c>
      <c r="H12" s="24">
        <v>0</v>
      </c>
      <c r="I12" s="24">
        <v>1</v>
      </c>
      <c r="J12" s="24">
        <v>0</v>
      </c>
      <c r="K12" s="24">
        <v>1</v>
      </c>
      <c r="L12" s="24">
        <v>1</v>
      </c>
      <c r="M12" s="24">
        <v>2</v>
      </c>
      <c r="N12" s="31">
        <v>2</v>
      </c>
      <c r="O12" s="26">
        <v>81</v>
      </c>
    </row>
    <row r="13" spans="2:15" ht="14.25">
      <c r="B13" s="19"/>
      <c r="C13" s="43">
        <f>(C11-C12)/C12*100</f>
        <v>-75</v>
      </c>
      <c r="D13" s="34" t="e">
        <f aca="true" t="shared" si="2" ref="D13:O13">(D11-D12)/D12*100</f>
        <v>#DIV/0!</v>
      </c>
      <c r="E13" s="34">
        <f t="shared" si="2"/>
        <v>-50</v>
      </c>
      <c r="F13" s="34">
        <f t="shared" si="2"/>
        <v>542.8571428571429</v>
      </c>
      <c r="G13" s="34">
        <f t="shared" si="2"/>
        <v>-94.91525423728814</v>
      </c>
      <c r="H13" s="34" t="e">
        <f t="shared" si="2"/>
        <v>#DIV/0!</v>
      </c>
      <c r="I13" s="34">
        <f t="shared" si="2"/>
        <v>5300</v>
      </c>
      <c r="J13" s="34" t="e">
        <f t="shared" si="2"/>
        <v>#DIV/0!</v>
      </c>
      <c r="K13" s="34">
        <f t="shared" si="2"/>
        <v>1100</v>
      </c>
      <c r="L13" s="34">
        <f t="shared" si="2"/>
        <v>300</v>
      </c>
      <c r="M13" s="34">
        <f t="shared" si="2"/>
        <v>-100</v>
      </c>
      <c r="N13" s="40">
        <f t="shared" si="2"/>
        <v>250</v>
      </c>
      <c r="O13" s="36">
        <f t="shared" si="2"/>
        <v>62.96296296296296</v>
      </c>
    </row>
    <row r="14" spans="2:15" ht="14.25">
      <c r="B14" s="18"/>
      <c r="C14" s="22">
        <v>0</v>
      </c>
      <c r="D14" s="24">
        <v>0</v>
      </c>
      <c r="E14" s="24">
        <v>0</v>
      </c>
      <c r="F14" s="24">
        <v>0</v>
      </c>
      <c r="G14" s="24">
        <v>1</v>
      </c>
      <c r="H14" s="24">
        <v>0</v>
      </c>
      <c r="I14" s="24">
        <v>0</v>
      </c>
      <c r="J14" s="24">
        <v>0</v>
      </c>
      <c r="K14" s="24">
        <v>1</v>
      </c>
      <c r="L14" s="24">
        <v>0</v>
      </c>
      <c r="M14" s="24">
        <v>0</v>
      </c>
      <c r="N14" s="31">
        <v>0</v>
      </c>
      <c r="O14" s="26">
        <v>2</v>
      </c>
    </row>
    <row r="15" spans="2:15" ht="14.25">
      <c r="B15" s="7" t="s">
        <v>27</v>
      </c>
      <c r="C15" s="22">
        <v>0</v>
      </c>
      <c r="D15" s="24">
        <v>4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31">
        <v>0</v>
      </c>
      <c r="O15" s="26">
        <v>4</v>
      </c>
    </row>
    <row r="16" spans="2:15" ht="14.25">
      <c r="B16" s="19"/>
      <c r="C16" s="43" t="e">
        <f>(C14-C15)/C15*100</f>
        <v>#DIV/0!</v>
      </c>
      <c r="D16" s="34">
        <f aca="true" t="shared" si="3" ref="D16:O16">(D14-D15)/D15*100</f>
        <v>-100</v>
      </c>
      <c r="E16" s="34" t="e">
        <f t="shared" si="3"/>
        <v>#DIV/0!</v>
      </c>
      <c r="F16" s="34" t="e">
        <f t="shared" si="3"/>
        <v>#DIV/0!</v>
      </c>
      <c r="G16" s="34" t="e">
        <f t="shared" si="3"/>
        <v>#DIV/0!</v>
      </c>
      <c r="H16" s="34" t="e">
        <f t="shared" si="3"/>
        <v>#DIV/0!</v>
      </c>
      <c r="I16" s="34" t="e">
        <f t="shared" si="3"/>
        <v>#DIV/0!</v>
      </c>
      <c r="J16" s="34" t="e">
        <f t="shared" si="3"/>
        <v>#DIV/0!</v>
      </c>
      <c r="K16" s="34" t="e">
        <f t="shared" si="3"/>
        <v>#DIV/0!</v>
      </c>
      <c r="L16" s="34" t="e">
        <f t="shared" si="3"/>
        <v>#DIV/0!</v>
      </c>
      <c r="M16" s="34" t="e">
        <f t="shared" si="3"/>
        <v>#DIV/0!</v>
      </c>
      <c r="N16" s="40" t="e">
        <f t="shared" si="3"/>
        <v>#DIV/0!</v>
      </c>
      <c r="O16" s="36">
        <f t="shared" si="3"/>
        <v>-50</v>
      </c>
    </row>
    <row r="17" spans="2:15" ht="14.25">
      <c r="B17" s="18"/>
      <c r="C17" s="22">
        <v>0</v>
      </c>
      <c r="D17" s="23">
        <v>0</v>
      </c>
      <c r="E17" s="24">
        <v>0</v>
      </c>
      <c r="F17" s="24">
        <v>0</v>
      </c>
      <c r="G17" s="25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5">
        <v>0</v>
      </c>
      <c r="O17" s="26">
        <v>0</v>
      </c>
    </row>
    <row r="18" spans="2:15" ht="14.25">
      <c r="B18" s="7" t="s">
        <v>28</v>
      </c>
      <c r="C18" s="22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1</v>
      </c>
      <c r="M18" s="24">
        <v>0</v>
      </c>
      <c r="N18" s="31">
        <v>0</v>
      </c>
      <c r="O18" s="26">
        <v>1</v>
      </c>
    </row>
    <row r="19" spans="2:15" ht="14.25">
      <c r="B19" s="19"/>
      <c r="C19" s="43" t="e">
        <f>(C17-C18)/C18*100</f>
        <v>#DIV/0!</v>
      </c>
      <c r="D19" s="34" t="e">
        <f aca="true" t="shared" si="4" ref="D19:N19">(D17-D18)/D18*100</f>
        <v>#DIV/0!</v>
      </c>
      <c r="E19" s="34" t="e">
        <f t="shared" si="4"/>
        <v>#DIV/0!</v>
      </c>
      <c r="F19" s="34" t="e">
        <f t="shared" si="4"/>
        <v>#DIV/0!</v>
      </c>
      <c r="G19" s="34" t="e">
        <f t="shared" si="4"/>
        <v>#DIV/0!</v>
      </c>
      <c r="H19" s="34" t="e">
        <f t="shared" si="4"/>
        <v>#DIV/0!</v>
      </c>
      <c r="I19" s="34" t="e">
        <f t="shared" si="4"/>
        <v>#DIV/0!</v>
      </c>
      <c r="J19" s="34" t="e">
        <f t="shared" si="4"/>
        <v>#DIV/0!</v>
      </c>
      <c r="K19" s="34" t="e">
        <f t="shared" si="4"/>
        <v>#DIV/0!</v>
      </c>
      <c r="L19" s="34">
        <f t="shared" si="4"/>
        <v>-100</v>
      </c>
      <c r="M19" s="34" t="e">
        <f t="shared" si="4"/>
        <v>#DIV/0!</v>
      </c>
      <c r="N19" s="40" t="e">
        <f t="shared" si="4"/>
        <v>#DIV/0!</v>
      </c>
      <c r="O19" s="36">
        <f>(O17-O18)/O18*100</f>
        <v>-100</v>
      </c>
    </row>
    <row r="20" spans="2:15" ht="14.25">
      <c r="B20" s="18"/>
      <c r="C20" s="29">
        <v>0</v>
      </c>
      <c r="D20" s="24">
        <v>0</v>
      </c>
      <c r="E20" s="24">
        <v>0</v>
      </c>
      <c r="F20" s="24">
        <v>0</v>
      </c>
      <c r="G20" s="25">
        <v>0</v>
      </c>
      <c r="H20" s="24">
        <v>1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5">
        <v>0</v>
      </c>
      <c r="O20" s="26">
        <v>1</v>
      </c>
    </row>
    <row r="21" spans="2:15" ht="14.25">
      <c r="B21" s="7" t="s">
        <v>29</v>
      </c>
      <c r="C21" s="22">
        <v>0</v>
      </c>
      <c r="D21" s="24">
        <v>0</v>
      </c>
      <c r="E21" s="24">
        <v>6</v>
      </c>
      <c r="F21" s="24">
        <v>1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31">
        <v>0</v>
      </c>
      <c r="O21" s="26">
        <v>7</v>
      </c>
    </row>
    <row r="22" spans="2:15" ht="14.25">
      <c r="B22" s="19"/>
      <c r="C22" s="43" t="e">
        <f>(C20-C21)/C21*100</f>
        <v>#DIV/0!</v>
      </c>
      <c r="D22" s="34" t="e">
        <f aca="true" t="shared" si="5" ref="D22:O22">(D20-D21)/D21*100</f>
        <v>#DIV/0!</v>
      </c>
      <c r="E22" s="34">
        <f t="shared" si="5"/>
        <v>-100</v>
      </c>
      <c r="F22" s="34">
        <f t="shared" si="5"/>
        <v>-100</v>
      </c>
      <c r="G22" s="34" t="e">
        <f t="shared" si="5"/>
        <v>#DIV/0!</v>
      </c>
      <c r="H22" s="34" t="e">
        <f t="shared" si="5"/>
        <v>#DIV/0!</v>
      </c>
      <c r="I22" s="34" t="e">
        <f t="shared" si="5"/>
        <v>#DIV/0!</v>
      </c>
      <c r="J22" s="34" t="e">
        <f t="shared" si="5"/>
        <v>#DIV/0!</v>
      </c>
      <c r="K22" s="34" t="e">
        <f t="shared" si="5"/>
        <v>#DIV/0!</v>
      </c>
      <c r="L22" s="34" t="e">
        <f t="shared" si="5"/>
        <v>#DIV/0!</v>
      </c>
      <c r="M22" s="34" t="e">
        <f t="shared" si="5"/>
        <v>#DIV/0!</v>
      </c>
      <c r="N22" s="40" t="e">
        <f t="shared" si="5"/>
        <v>#DIV/0!</v>
      </c>
      <c r="O22" s="36">
        <f t="shared" si="5"/>
        <v>-85.71428571428571</v>
      </c>
    </row>
    <row r="23" spans="2:15" ht="14.25">
      <c r="B23" s="18"/>
      <c r="C23" s="29">
        <v>0</v>
      </c>
      <c r="D23" s="24">
        <v>0</v>
      </c>
      <c r="E23" s="24">
        <v>0</v>
      </c>
      <c r="F23" s="24">
        <v>0</v>
      </c>
      <c r="G23" s="25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5">
        <v>0</v>
      </c>
      <c r="O23" s="26">
        <v>0</v>
      </c>
    </row>
    <row r="24" spans="2:15" ht="14.25">
      <c r="B24" s="7" t="s">
        <v>30</v>
      </c>
      <c r="C24" s="22">
        <v>1</v>
      </c>
      <c r="D24" s="24">
        <v>0</v>
      </c>
      <c r="E24" s="24">
        <v>0</v>
      </c>
      <c r="F24" s="24">
        <v>0</v>
      </c>
      <c r="G24" s="24">
        <v>0</v>
      </c>
      <c r="H24" s="24">
        <v>1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31">
        <v>0</v>
      </c>
      <c r="O24" s="26">
        <v>2</v>
      </c>
    </row>
    <row r="25" spans="2:15" ht="14.25">
      <c r="B25" s="19"/>
      <c r="C25" s="43">
        <f>(C23-C24)/C24*100</f>
        <v>-100</v>
      </c>
      <c r="D25" s="34" t="e">
        <f aca="true" t="shared" si="6" ref="D25:O25">(D23-D24)/D24*100</f>
        <v>#DIV/0!</v>
      </c>
      <c r="E25" s="34" t="e">
        <f t="shared" si="6"/>
        <v>#DIV/0!</v>
      </c>
      <c r="F25" s="34" t="e">
        <f t="shared" si="6"/>
        <v>#DIV/0!</v>
      </c>
      <c r="G25" s="34" t="e">
        <f t="shared" si="6"/>
        <v>#DIV/0!</v>
      </c>
      <c r="H25" s="34">
        <f t="shared" si="6"/>
        <v>-100</v>
      </c>
      <c r="I25" s="34" t="e">
        <f t="shared" si="6"/>
        <v>#DIV/0!</v>
      </c>
      <c r="J25" s="34" t="e">
        <f t="shared" si="6"/>
        <v>#DIV/0!</v>
      </c>
      <c r="K25" s="34" t="e">
        <f t="shared" si="6"/>
        <v>#DIV/0!</v>
      </c>
      <c r="L25" s="34" t="e">
        <f t="shared" si="6"/>
        <v>#DIV/0!</v>
      </c>
      <c r="M25" s="34" t="e">
        <f t="shared" si="6"/>
        <v>#DIV/0!</v>
      </c>
      <c r="N25" s="40" t="e">
        <f t="shared" si="6"/>
        <v>#DIV/0!</v>
      </c>
      <c r="O25" s="36">
        <f t="shared" si="6"/>
        <v>-100</v>
      </c>
    </row>
    <row r="26" spans="2:15" ht="14.25">
      <c r="B26" s="18"/>
      <c r="C26" s="29">
        <v>1</v>
      </c>
      <c r="D26" s="24">
        <v>0</v>
      </c>
      <c r="E26" s="24">
        <v>0</v>
      </c>
      <c r="F26" s="24">
        <v>0</v>
      </c>
      <c r="G26" s="25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5">
        <v>0</v>
      </c>
      <c r="O26" s="26">
        <v>1</v>
      </c>
    </row>
    <row r="27" spans="2:15" ht="14.25">
      <c r="B27" s="7" t="s">
        <v>31</v>
      </c>
      <c r="C27" s="22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31">
        <v>0</v>
      </c>
      <c r="O27" s="26">
        <v>0</v>
      </c>
    </row>
    <row r="28" spans="2:15" ht="15" thickBot="1">
      <c r="B28" s="8"/>
      <c r="C28" s="43" t="e">
        <f>(C26-C27)/C27*100</f>
        <v>#DIV/0!</v>
      </c>
      <c r="D28" s="34" t="e">
        <f aca="true" t="shared" si="7" ref="D28:O28">(D26-D27)/D27*100</f>
        <v>#DIV/0!</v>
      </c>
      <c r="E28" s="34" t="e">
        <f t="shared" si="7"/>
        <v>#DIV/0!</v>
      </c>
      <c r="F28" s="34" t="e">
        <f t="shared" si="7"/>
        <v>#DIV/0!</v>
      </c>
      <c r="G28" s="34" t="e">
        <f t="shared" si="7"/>
        <v>#DIV/0!</v>
      </c>
      <c r="H28" s="34" t="e">
        <f t="shared" si="7"/>
        <v>#DIV/0!</v>
      </c>
      <c r="I28" s="34" t="e">
        <f t="shared" si="7"/>
        <v>#DIV/0!</v>
      </c>
      <c r="J28" s="34" t="e">
        <f t="shared" si="7"/>
        <v>#DIV/0!</v>
      </c>
      <c r="K28" s="34" t="e">
        <f t="shared" si="7"/>
        <v>#DIV/0!</v>
      </c>
      <c r="L28" s="34" t="e">
        <f t="shared" si="7"/>
        <v>#DIV/0!</v>
      </c>
      <c r="M28" s="34" t="e">
        <f t="shared" si="7"/>
        <v>#DIV/0!</v>
      </c>
      <c r="N28" s="40" t="e">
        <f t="shared" si="7"/>
        <v>#DIV/0!</v>
      </c>
      <c r="O28" s="36" t="e">
        <f t="shared" si="7"/>
        <v>#DIV/0!</v>
      </c>
    </row>
    <row r="29" spans="2:15" ht="15" thickTop="1">
      <c r="B29" s="6"/>
      <c r="C29" s="29">
        <v>48</v>
      </c>
      <c r="D29" s="24">
        <v>6</v>
      </c>
      <c r="E29" s="24">
        <v>107</v>
      </c>
      <c r="F29" s="24">
        <v>93</v>
      </c>
      <c r="G29" s="24">
        <v>7</v>
      </c>
      <c r="H29" s="24">
        <v>17</v>
      </c>
      <c r="I29" s="24">
        <v>61</v>
      </c>
      <c r="J29" s="24">
        <v>8</v>
      </c>
      <c r="K29" s="24">
        <v>26</v>
      </c>
      <c r="L29" s="24">
        <v>88</v>
      </c>
      <c r="M29" s="24">
        <v>12</v>
      </c>
      <c r="N29" s="25">
        <v>71</v>
      </c>
      <c r="O29" s="26">
        <v>544</v>
      </c>
    </row>
    <row r="30" spans="2:15" ht="14.25">
      <c r="B30" s="7" t="s">
        <v>32</v>
      </c>
      <c r="C30" s="22">
        <f>(C6+C9+C12+C15+C18+C21+C24+C27)</f>
        <v>15</v>
      </c>
      <c r="D30" s="24">
        <f aca="true" t="shared" si="8" ref="D30:O30">(D6+D9+D12+D15+D18+D21+D24+D27)</f>
        <v>10</v>
      </c>
      <c r="E30" s="24">
        <f t="shared" si="8"/>
        <v>57</v>
      </c>
      <c r="F30" s="24">
        <f>(F6+F9+F12+F15+F18+F21+F24+F27)</f>
        <v>98</v>
      </c>
      <c r="G30" s="24">
        <f t="shared" si="8"/>
        <v>63</v>
      </c>
      <c r="H30" s="24">
        <f t="shared" si="8"/>
        <v>14</v>
      </c>
      <c r="I30" s="24">
        <f t="shared" si="8"/>
        <v>43</v>
      </c>
      <c r="J30" s="24">
        <f t="shared" si="8"/>
        <v>5</v>
      </c>
      <c r="K30" s="24">
        <f t="shared" si="8"/>
        <v>1</v>
      </c>
      <c r="L30" s="24">
        <f t="shared" si="8"/>
        <v>5</v>
      </c>
      <c r="M30" s="24">
        <f t="shared" si="8"/>
        <v>28</v>
      </c>
      <c r="N30" s="23">
        <f t="shared" si="8"/>
        <v>4</v>
      </c>
      <c r="O30" s="26">
        <f t="shared" si="8"/>
        <v>343</v>
      </c>
    </row>
    <row r="31" spans="2:15" ht="15" thickBot="1">
      <c r="B31" s="8"/>
      <c r="C31" s="43">
        <f>(C29-C30)/C30*100</f>
        <v>220.00000000000003</v>
      </c>
      <c r="D31" s="34">
        <f aca="true" t="shared" si="9" ref="D31:O31">(D29-D30)/D30*100</f>
        <v>-40</v>
      </c>
      <c r="E31" s="34">
        <f t="shared" si="9"/>
        <v>87.71929824561403</v>
      </c>
      <c r="F31" s="34">
        <f t="shared" si="9"/>
        <v>-5.1020408163265305</v>
      </c>
      <c r="G31" s="34">
        <f t="shared" si="9"/>
        <v>-88.88888888888889</v>
      </c>
      <c r="H31" s="34">
        <f t="shared" si="9"/>
        <v>21.428571428571427</v>
      </c>
      <c r="I31" s="34">
        <f t="shared" si="9"/>
        <v>41.86046511627907</v>
      </c>
      <c r="J31" s="34">
        <f t="shared" si="9"/>
        <v>60</v>
      </c>
      <c r="K31" s="34">
        <f t="shared" si="9"/>
        <v>2500</v>
      </c>
      <c r="L31" s="34">
        <f t="shared" si="9"/>
        <v>1660.0000000000002</v>
      </c>
      <c r="M31" s="34">
        <f t="shared" si="9"/>
        <v>-57.14285714285714</v>
      </c>
      <c r="N31" s="40">
        <f t="shared" si="9"/>
        <v>1675</v>
      </c>
      <c r="O31" s="36">
        <f t="shared" si="9"/>
        <v>58.60058309037901</v>
      </c>
    </row>
    <row r="32" spans="2:15" ht="15" thickTop="1">
      <c r="B32" s="69" t="s">
        <v>35</v>
      </c>
      <c r="C32" s="29">
        <v>0</v>
      </c>
      <c r="D32" s="24">
        <v>0</v>
      </c>
      <c r="E32" s="24">
        <v>0</v>
      </c>
      <c r="F32" s="24">
        <v>1</v>
      </c>
      <c r="G32" s="24">
        <v>1</v>
      </c>
      <c r="H32" s="24">
        <v>1</v>
      </c>
      <c r="I32" s="24">
        <v>0</v>
      </c>
      <c r="J32" s="24">
        <v>0</v>
      </c>
      <c r="K32" s="24">
        <v>0</v>
      </c>
      <c r="L32" s="24">
        <v>2</v>
      </c>
      <c r="M32" s="24">
        <v>0</v>
      </c>
      <c r="N32" s="25">
        <v>0</v>
      </c>
      <c r="O32" s="26">
        <v>5</v>
      </c>
    </row>
    <row r="33" spans="2:15" ht="14.25">
      <c r="B33" s="70"/>
      <c r="C33" s="22">
        <v>0</v>
      </c>
      <c r="D33" s="24">
        <v>0</v>
      </c>
      <c r="E33" s="24">
        <v>0</v>
      </c>
      <c r="F33" s="24">
        <v>0</v>
      </c>
      <c r="G33" s="24">
        <v>0</v>
      </c>
      <c r="H33" s="24">
        <v>1</v>
      </c>
      <c r="I33" s="24">
        <v>0</v>
      </c>
      <c r="J33" s="24">
        <v>0</v>
      </c>
      <c r="K33" s="24">
        <v>0</v>
      </c>
      <c r="L33" s="24">
        <v>2</v>
      </c>
      <c r="M33" s="24">
        <v>1</v>
      </c>
      <c r="N33" s="31">
        <v>1</v>
      </c>
      <c r="O33" s="26">
        <v>5</v>
      </c>
    </row>
    <row r="34" spans="2:15" ht="14.25">
      <c r="B34" s="70"/>
      <c r="C34" s="33" t="e">
        <f>(C32-C33)/C33*100</f>
        <v>#DIV/0!</v>
      </c>
      <c r="D34" s="34" t="e">
        <f aca="true" t="shared" si="10" ref="D34:O34">(D32-D33)/D33*100</f>
        <v>#DIV/0!</v>
      </c>
      <c r="E34" s="34" t="e">
        <f t="shared" si="10"/>
        <v>#DIV/0!</v>
      </c>
      <c r="F34" s="40" t="e">
        <f t="shared" si="10"/>
        <v>#DIV/0!</v>
      </c>
      <c r="G34" s="34" t="e">
        <f t="shared" si="10"/>
        <v>#DIV/0!</v>
      </c>
      <c r="H34" s="40">
        <f t="shared" si="10"/>
        <v>0</v>
      </c>
      <c r="I34" s="34" t="e">
        <f t="shared" si="10"/>
        <v>#DIV/0!</v>
      </c>
      <c r="J34" s="40" t="e">
        <f t="shared" si="10"/>
        <v>#DIV/0!</v>
      </c>
      <c r="K34" s="39" t="e">
        <f t="shared" si="10"/>
        <v>#DIV/0!</v>
      </c>
      <c r="L34" s="39">
        <f t="shared" si="10"/>
        <v>0</v>
      </c>
      <c r="M34" s="39">
        <f t="shared" si="10"/>
        <v>-100</v>
      </c>
      <c r="N34" s="35">
        <f t="shared" si="10"/>
        <v>-100</v>
      </c>
      <c r="O34" s="36">
        <f t="shared" si="10"/>
        <v>0</v>
      </c>
    </row>
    <row r="35" spans="2:15" ht="14.25">
      <c r="B35" s="71" t="s">
        <v>36</v>
      </c>
      <c r="C35" s="22">
        <v>0</v>
      </c>
      <c r="D35" s="24">
        <v>0</v>
      </c>
      <c r="E35" s="24">
        <v>1</v>
      </c>
      <c r="F35" s="24">
        <v>0</v>
      </c>
      <c r="G35" s="24">
        <v>0</v>
      </c>
      <c r="H35" s="24">
        <v>0</v>
      </c>
      <c r="I35" s="24">
        <v>1</v>
      </c>
      <c r="J35" s="24">
        <v>1</v>
      </c>
      <c r="K35" s="24">
        <v>1</v>
      </c>
      <c r="L35" s="24">
        <v>0</v>
      </c>
      <c r="M35" s="24">
        <v>2</v>
      </c>
      <c r="N35" s="25">
        <v>2</v>
      </c>
      <c r="O35" s="26">
        <v>8</v>
      </c>
    </row>
    <row r="36" spans="2:15" ht="14.25">
      <c r="B36" s="70"/>
      <c r="C36" s="22">
        <v>2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1</v>
      </c>
      <c r="N36" s="31">
        <v>0</v>
      </c>
      <c r="O36" s="26">
        <v>3</v>
      </c>
    </row>
    <row r="37" spans="2:15" ht="14.25">
      <c r="B37" s="70"/>
      <c r="C37" s="43">
        <f>(C35-C36)/C36*100</f>
        <v>-100</v>
      </c>
      <c r="D37" s="34" t="e">
        <f aca="true" t="shared" si="11" ref="D37:O37">(D35-D36)/D36*100</f>
        <v>#DIV/0!</v>
      </c>
      <c r="E37" s="34" t="e">
        <f t="shared" si="11"/>
        <v>#DIV/0!</v>
      </c>
      <c r="F37" s="34" t="e">
        <f t="shared" si="11"/>
        <v>#DIV/0!</v>
      </c>
      <c r="G37" s="34" t="e">
        <f t="shared" si="11"/>
        <v>#DIV/0!</v>
      </c>
      <c r="H37" s="34" t="e">
        <f t="shared" si="11"/>
        <v>#DIV/0!</v>
      </c>
      <c r="I37" s="34" t="e">
        <f t="shared" si="11"/>
        <v>#DIV/0!</v>
      </c>
      <c r="J37" s="34" t="e">
        <f t="shared" si="11"/>
        <v>#DIV/0!</v>
      </c>
      <c r="K37" s="34" t="e">
        <f t="shared" si="11"/>
        <v>#DIV/0!</v>
      </c>
      <c r="L37" s="34" t="e">
        <f t="shared" si="11"/>
        <v>#DIV/0!</v>
      </c>
      <c r="M37" s="34">
        <f t="shared" si="11"/>
        <v>100</v>
      </c>
      <c r="N37" s="40" t="e">
        <f t="shared" si="11"/>
        <v>#DIV/0!</v>
      </c>
      <c r="O37" s="36">
        <f t="shared" si="11"/>
        <v>166.66666666666669</v>
      </c>
    </row>
    <row r="38" spans="2:15" ht="14.25">
      <c r="B38" s="62" t="s">
        <v>37</v>
      </c>
      <c r="C38" s="29">
        <v>0</v>
      </c>
      <c r="D38" s="21">
        <v>0</v>
      </c>
      <c r="E38" s="27">
        <v>0</v>
      </c>
      <c r="F38" s="21">
        <v>1</v>
      </c>
      <c r="G38" s="27">
        <v>0</v>
      </c>
      <c r="H38" s="21">
        <v>0</v>
      </c>
      <c r="I38" s="27">
        <v>0</v>
      </c>
      <c r="J38" s="21">
        <v>0</v>
      </c>
      <c r="K38" s="27">
        <v>0</v>
      </c>
      <c r="L38" s="21">
        <v>0</v>
      </c>
      <c r="M38" s="27">
        <v>0</v>
      </c>
      <c r="N38" s="28">
        <v>0</v>
      </c>
      <c r="O38" s="26">
        <v>1</v>
      </c>
    </row>
    <row r="39" spans="2:15" ht="14.25">
      <c r="B39" s="63"/>
      <c r="C39" s="22">
        <v>4</v>
      </c>
      <c r="D39" s="30">
        <v>0</v>
      </c>
      <c r="E39" s="24">
        <v>0</v>
      </c>
      <c r="F39" s="30">
        <v>0</v>
      </c>
      <c r="G39" s="24">
        <v>0</v>
      </c>
      <c r="H39" s="30">
        <v>0</v>
      </c>
      <c r="I39" s="24">
        <v>0</v>
      </c>
      <c r="J39" s="30">
        <v>0</v>
      </c>
      <c r="K39" s="24">
        <v>0</v>
      </c>
      <c r="L39" s="30">
        <v>0</v>
      </c>
      <c r="M39" s="24">
        <v>0</v>
      </c>
      <c r="N39" s="32">
        <v>0</v>
      </c>
      <c r="O39" s="26">
        <v>4</v>
      </c>
    </row>
    <row r="40" spans="2:15" ht="15" thickBot="1">
      <c r="B40" s="64"/>
      <c r="C40" s="43">
        <f>(C38-C39)/C39*100</f>
        <v>-100</v>
      </c>
      <c r="D40" s="34" t="e">
        <f aca="true" t="shared" si="12" ref="D40:O40">(D38-D39)/D39*100</f>
        <v>#DIV/0!</v>
      </c>
      <c r="E40" s="34" t="e">
        <f t="shared" si="12"/>
        <v>#DIV/0!</v>
      </c>
      <c r="F40" s="34" t="e">
        <f t="shared" si="12"/>
        <v>#DIV/0!</v>
      </c>
      <c r="G40" s="34" t="e">
        <f t="shared" si="12"/>
        <v>#DIV/0!</v>
      </c>
      <c r="H40" s="34" t="e">
        <f t="shared" si="12"/>
        <v>#DIV/0!</v>
      </c>
      <c r="I40" s="34" t="e">
        <f t="shared" si="12"/>
        <v>#DIV/0!</v>
      </c>
      <c r="J40" s="34" t="e">
        <f t="shared" si="12"/>
        <v>#DIV/0!</v>
      </c>
      <c r="K40" s="34" t="e">
        <f t="shared" si="12"/>
        <v>#DIV/0!</v>
      </c>
      <c r="L40" s="34" t="e">
        <f t="shared" si="12"/>
        <v>#DIV/0!</v>
      </c>
      <c r="M40" s="34" t="e">
        <f t="shared" si="12"/>
        <v>#DIV/0!</v>
      </c>
      <c r="N40" s="40" t="e">
        <f t="shared" si="12"/>
        <v>#DIV/0!</v>
      </c>
      <c r="O40" s="36">
        <f t="shared" si="12"/>
        <v>-75</v>
      </c>
    </row>
    <row r="41" spans="2:15" ht="15" thickTop="1">
      <c r="B41" s="9"/>
      <c r="C41" s="22">
        <v>0</v>
      </c>
      <c r="D41" s="24">
        <v>0</v>
      </c>
      <c r="E41" s="24">
        <v>1</v>
      </c>
      <c r="F41" s="24">
        <v>2</v>
      </c>
      <c r="G41" s="24">
        <v>1</v>
      </c>
      <c r="H41" s="24">
        <v>1</v>
      </c>
      <c r="I41" s="24">
        <v>1</v>
      </c>
      <c r="J41" s="24">
        <v>1</v>
      </c>
      <c r="K41" s="24">
        <v>1</v>
      </c>
      <c r="L41" s="24">
        <v>2</v>
      </c>
      <c r="M41" s="24">
        <v>2</v>
      </c>
      <c r="N41" s="25">
        <v>2</v>
      </c>
      <c r="O41" s="26">
        <v>14</v>
      </c>
    </row>
    <row r="42" spans="2:16" ht="14.25">
      <c r="B42" s="10" t="s">
        <v>33</v>
      </c>
      <c r="C42" s="29">
        <f>(C33+C36+C39)</f>
        <v>6</v>
      </c>
      <c r="D42" s="48">
        <f aca="true" t="shared" si="13" ref="D42:O42">(D33+D36+D39)</f>
        <v>0</v>
      </c>
      <c r="E42" s="48">
        <f t="shared" si="13"/>
        <v>0</v>
      </c>
      <c r="F42" s="48">
        <f t="shared" si="13"/>
        <v>0</v>
      </c>
      <c r="G42" s="30">
        <f t="shared" si="13"/>
        <v>0</v>
      </c>
      <c r="H42" s="48">
        <f t="shared" si="13"/>
        <v>1</v>
      </c>
      <c r="I42" s="48">
        <f t="shared" si="13"/>
        <v>0</v>
      </c>
      <c r="J42" s="48">
        <f t="shared" si="13"/>
        <v>0</v>
      </c>
      <c r="K42" s="48">
        <f t="shared" si="13"/>
        <v>0</v>
      </c>
      <c r="L42" s="30">
        <f t="shared" si="13"/>
        <v>2</v>
      </c>
      <c r="M42" s="31">
        <f t="shared" si="13"/>
        <v>2</v>
      </c>
      <c r="N42" s="32">
        <f t="shared" si="13"/>
        <v>1</v>
      </c>
      <c r="O42" s="29">
        <f t="shared" si="13"/>
        <v>12</v>
      </c>
      <c r="P42" s="47"/>
    </row>
    <row r="43" spans="2:15" ht="15" thickBot="1">
      <c r="B43" s="11"/>
      <c r="C43" s="43">
        <f>(C41-C42)/C42*100</f>
        <v>-100</v>
      </c>
      <c r="D43" s="34" t="e">
        <f aca="true" t="shared" si="14" ref="D43:O43">(D41-D42)/D42*100</f>
        <v>#DIV/0!</v>
      </c>
      <c r="E43" s="34" t="e">
        <f t="shared" si="14"/>
        <v>#DIV/0!</v>
      </c>
      <c r="F43" s="34" t="e">
        <f t="shared" si="14"/>
        <v>#DIV/0!</v>
      </c>
      <c r="G43" s="34" t="e">
        <f t="shared" si="14"/>
        <v>#DIV/0!</v>
      </c>
      <c r="H43" s="34">
        <f t="shared" si="14"/>
        <v>0</v>
      </c>
      <c r="I43" s="34" t="e">
        <f t="shared" si="14"/>
        <v>#DIV/0!</v>
      </c>
      <c r="J43" s="34" t="e">
        <f t="shared" si="14"/>
        <v>#DIV/0!</v>
      </c>
      <c r="K43" s="34" t="e">
        <f t="shared" si="14"/>
        <v>#DIV/0!</v>
      </c>
      <c r="L43" s="34">
        <f t="shared" si="14"/>
        <v>0</v>
      </c>
      <c r="M43" s="34">
        <f t="shared" si="14"/>
        <v>0</v>
      </c>
      <c r="N43" s="40">
        <f t="shared" si="14"/>
        <v>100</v>
      </c>
      <c r="O43" s="36">
        <f t="shared" si="14"/>
        <v>16.666666666666664</v>
      </c>
    </row>
    <row r="44" spans="2:15" ht="15" thickTop="1">
      <c r="B44" s="6"/>
      <c r="C44" s="22">
        <v>48</v>
      </c>
      <c r="D44" s="23">
        <v>6</v>
      </c>
      <c r="E44" s="24">
        <v>108</v>
      </c>
      <c r="F44" s="24">
        <v>95</v>
      </c>
      <c r="G44" s="25">
        <v>8</v>
      </c>
      <c r="H44" s="24">
        <v>18</v>
      </c>
      <c r="I44" s="24">
        <v>62</v>
      </c>
      <c r="J44" s="24">
        <v>9</v>
      </c>
      <c r="K44" s="24">
        <v>27</v>
      </c>
      <c r="L44" s="24">
        <v>90</v>
      </c>
      <c r="M44" s="24">
        <v>14</v>
      </c>
      <c r="N44" s="25">
        <v>73</v>
      </c>
      <c r="O44" s="26">
        <v>558</v>
      </c>
    </row>
    <row r="45" spans="2:16" ht="14.25">
      <c r="B45" s="7" t="s">
        <v>34</v>
      </c>
      <c r="C45" s="29">
        <f>C30+C42</f>
        <v>21</v>
      </c>
      <c r="D45" s="30">
        <f aca="true" t="shared" si="15" ref="D45:O45">D30+D42</f>
        <v>10</v>
      </c>
      <c r="E45" s="31">
        <f t="shared" si="15"/>
        <v>57</v>
      </c>
      <c r="F45" s="48">
        <f t="shared" si="15"/>
        <v>98</v>
      </c>
      <c r="G45" s="48">
        <f t="shared" si="15"/>
        <v>63</v>
      </c>
      <c r="H45" s="48">
        <f t="shared" si="15"/>
        <v>15</v>
      </c>
      <c r="I45" s="48">
        <f t="shared" si="15"/>
        <v>43</v>
      </c>
      <c r="J45" s="48">
        <f t="shared" si="15"/>
        <v>5</v>
      </c>
      <c r="K45" s="48">
        <f t="shared" si="15"/>
        <v>1</v>
      </c>
      <c r="L45" s="48">
        <f t="shared" si="15"/>
        <v>7</v>
      </c>
      <c r="M45" s="30">
        <f t="shared" si="15"/>
        <v>30</v>
      </c>
      <c r="N45" s="23">
        <f t="shared" si="15"/>
        <v>5</v>
      </c>
      <c r="O45" s="29">
        <f t="shared" si="15"/>
        <v>355</v>
      </c>
      <c r="P45" s="47"/>
    </row>
    <row r="46" spans="2:16" ht="15" thickBot="1">
      <c r="B46" s="12"/>
      <c r="C46" s="44">
        <f>(C44-C45)/C45*100</f>
        <v>128.57142857142858</v>
      </c>
      <c r="D46" s="37">
        <f aca="true" t="shared" si="16" ref="D46:O46">(D44-D45)/D45*100</f>
        <v>-40</v>
      </c>
      <c r="E46" s="37">
        <f t="shared" si="16"/>
        <v>89.47368421052632</v>
      </c>
      <c r="F46" s="37">
        <f t="shared" si="16"/>
        <v>-3.061224489795918</v>
      </c>
      <c r="G46" s="37">
        <f t="shared" si="16"/>
        <v>-87.3015873015873</v>
      </c>
      <c r="H46" s="37">
        <f t="shared" si="16"/>
        <v>20</v>
      </c>
      <c r="I46" s="37">
        <f t="shared" si="16"/>
        <v>44.18604651162791</v>
      </c>
      <c r="J46" s="37">
        <f t="shared" si="16"/>
        <v>80</v>
      </c>
      <c r="K46" s="37">
        <f t="shared" si="16"/>
        <v>2600</v>
      </c>
      <c r="L46" s="37">
        <f t="shared" si="16"/>
        <v>1185.7142857142858</v>
      </c>
      <c r="M46" s="37">
        <f t="shared" si="16"/>
        <v>-53.333333333333336</v>
      </c>
      <c r="N46" s="42">
        <f t="shared" si="16"/>
        <v>1360</v>
      </c>
      <c r="O46" s="38">
        <f t="shared" si="16"/>
        <v>57.183098591549296</v>
      </c>
      <c r="P46" s="47"/>
    </row>
    <row r="47" spans="2:15" ht="18" customHeight="1">
      <c r="B47" s="1"/>
      <c r="C47" s="1"/>
      <c r="D47" s="1"/>
      <c r="E47" s="1"/>
      <c r="F47" s="1"/>
      <c r="G47" s="1"/>
      <c r="H47" s="1"/>
      <c r="I47" s="1"/>
      <c r="J47" s="1" t="s">
        <v>40</v>
      </c>
      <c r="K47" s="1"/>
      <c r="L47" s="1"/>
      <c r="M47" s="1"/>
      <c r="N47" s="1"/>
      <c r="O47" s="1"/>
    </row>
  </sheetData>
  <sheetProtection/>
  <mergeCells count="4">
    <mergeCell ref="B2:O2"/>
    <mergeCell ref="B32:B34"/>
    <mergeCell ref="B35:B37"/>
    <mergeCell ref="B38:B40"/>
  </mergeCells>
  <printOptions/>
  <pageMargins left="1.968503937007874" right="0.7874015748031497" top="0.5511811023622047" bottom="0.31496062992125984" header="0.4330708661417323" footer="0.2362204724409449"/>
  <pageSetup errors="dash"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建築住宅課</dc:creator>
  <cp:keywords/>
  <dc:description/>
  <cp:lastModifiedBy>大下直行</cp:lastModifiedBy>
  <cp:lastPrinted>2008-05-02T06:33:27Z</cp:lastPrinted>
  <dcterms:created xsi:type="dcterms:W3CDTF">2000-12-25T02:34:54Z</dcterms:created>
  <dcterms:modified xsi:type="dcterms:W3CDTF">2014-01-24T08:18:42Z</dcterms:modified>
  <cp:category/>
  <cp:version/>
  <cp:contentType/>
  <cp:contentStatus/>
</cp:coreProperties>
</file>