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75" windowWidth="14100" windowHeight="9105" activeTab="0"/>
  </bookViews>
  <sheets>
    <sheet name="カレンダー" sheetId="1" r:id="rId1"/>
  </sheets>
  <definedNames>
    <definedName name="_xlnm.Print_Area" localSheetId="0">'カレンダー'!$A$1:$S$57</definedName>
  </definedNames>
  <calcPr fullCalcOnLoad="1"/>
</workbook>
</file>

<file path=xl/sharedStrings.xml><?xml version="1.0" encoding="utf-8"?>
<sst xmlns="http://schemas.openxmlformats.org/spreadsheetml/2006/main" count="31" uniqueCount="20">
  <si>
    <t>週</t>
  </si>
  <si>
    <t>月</t>
  </si>
  <si>
    <t>幸月週</t>
  </si>
  <si>
    <t>幸月</t>
  </si>
  <si>
    <t>春分</t>
  </si>
  <si>
    <t>休日表</t>
  </si>
  <si>
    <t>固定休</t>
  </si>
  <si>
    <t>振り替え</t>
  </si>
  <si>
    <t>年</t>
  </si>
  <si>
    <t xml:space="preserve"> ↑作成する年を入力</t>
  </si>
  <si>
    <t>=週の始め(1:日,2:月）</t>
  </si>
  <si>
    <t>※年をまたぐ場合の設定方法</t>
  </si>
  <si>
    <t>方法1：</t>
  </si>
  <si>
    <t xml:space="preserve">=$W$2 を =$W$2+1 </t>
  </si>
  <si>
    <t>方法2：</t>
  </si>
  <si>
    <t>=DATEVALUE($AB$40+1 &amp; "/"&amp;AD40&amp;"/1")</t>
  </si>
  <si>
    <t>=DATEVALUE($AB$40 &amp; "/"&amp;AD40&amp;"/1")</t>
  </si>
  <si>
    <t>を↓</t>
  </si>
  <si>
    <t>AB列の年を+1する（2月分まとめて）</t>
  </si>
  <si>
    <t>AE列orAF列の 1日の日付の年を+1する（1月分のみ）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</si>
</sst>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/d"/>
    <numFmt numFmtId="178" formatCode="m/d;@"/>
    <numFmt numFmtId="179" formatCode="yyyy/m/d;@"/>
    <numFmt numFmtId="180" formatCode="yyyy/mm/dd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2"/>
      <color indexed="8"/>
      <name val="ＭＳ Ｐ明朝"/>
      <family val="1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9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4" fontId="0" fillId="0" borderId="0" xfId="0" applyNumberFormat="1" applyAlignment="1">
      <alignment/>
    </xf>
    <xf numFmtId="38" fontId="0" fillId="0" borderId="0" xfId="48" applyFon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9" fillId="0" borderId="10" xfId="48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0" xfId="48" applyNumberFormat="1" applyFont="1" applyAlignment="1">
      <alignment/>
    </xf>
    <xf numFmtId="0" fontId="10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34" borderId="0" xfId="0" applyFont="1" applyFill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0" fontId="0" fillId="0" borderId="0" xfId="0" applyAlignment="1" quotePrefix="1">
      <alignment vertical="center"/>
    </xf>
    <xf numFmtId="178" fontId="0" fillId="0" borderId="0" xfId="0" applyNumberFormat="1" applyAlignment="1">
      <alignment/>
    </xf>
    <xf numFmtId="180" fontId="10" fillId="0" borderId="0" xfId="0" applyNumberFormat="1" applyFont="1" applyAlignment="1">
      <alignment vertical="center"/>
    </xf>
    <xf numFmtId="0" fontId="14" fillId="0" borderId="10" xfId="0" applyNumberFormat="1" applyFont="1" applyBorder="1" applyAlignment="1">
      <alignment horizontal="left" vertical="top"/>
    </xf>
    <xf numFmtId="0" fontId="15" fillId="0" borderId="10" xfId="0" applyNumberFormat="1" applyFont="1" applyBorder="1" applyAlignment="1">
      <alignment horizontal="left" vertical="top"/>
    </xf>
    <xf numFmtId="0" fontId="16" fillId="0" borderId="10" xfId="0" applyNumberFormat="1" applyFont="1" applyBorder="1" applyAlignment="1">
      <alignment horizontal="left" vertical="top"/>
    </xf>
    <xf numFmtId="0" fontId="17" fillId="0" borderId="10" xfId="0" applyNumberFormat="1" applyFont="1" applyBorder="1" applyAlignment="1">
      <alignment horizontal="left" vertical="top"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Y101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0" customWidth="1"/>
    <col min="2" max="2" width="3.00390625" style="14" customWidth="1"/>
    <col min="3" max="8" width="5.875" style="9" customWidth="1"/>
    <col min="9" max="9" width="5.875" style="10" customWidth="1"/>
    <col min="10" max="10" width="3.625" style="8" bestFit="1" customWidth="1"/>
    <col min="11" max="11" width="3.125" style="8" customWidth="1"/>
    <col min="12" max="17" width="5.875" style="9" customWidth="1"/>
    <col min="18" max="18" width="5.875" style="10" customWidth="1"/>
    <col min="19" max="21" width="3.125" style="0" customWidth="1"/>
    <col min="22" max="22" width="2.125" style="0" customWidth="1"/>
    <col min="23" max="23" width="6.50390625" style="0" bestFit="1" customWidth="1"/>
    <col min="24" max="24" width="3.50390625" style="4" bestFit="1" customWidth="1"/>
    <col min="25" max="26" width="4.375" style="4" customWidth="1"/>
    <col min="27" max="27" width="5.625" style="4" customWidth="1"/>
    <col min="28" max="28" width="5.625" style="29" customWidth="1"/>
    <col min="29" max="30" width="3.625" style="14" customWidth="1"/>
    <col min="31" max="32" width="10.375" style="0" customWidth="1"/>
    <col min="33" max="34" width="3.50390625" style="0" customWidth="1"/>
    <col min="35" max="35" width="5.625" style="0" customWidth="1"/>
    <col min="36" max="52" width="3.50390625" style="0" customWidth="1"/>
  </cols>
  <sheetData>
    <row r="1" spans="2:51" ht="11.25" customHeight="1">
      <c r="B1" s="6"/>
      <c r="C1" s="7">
        <v>0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6"/>
      <c r="K1" s="6"/>
      <c r="L1" s="7">
        <v>0</v>
      </c>
      <c r="M1" s="7">
        <v>1</v>
      </c>
      <c r="N1" s="7">
        <v>2</v>
      </c>
      <c r="O1" s="7">
        <v>3</v>
      </c>
      <c r="P1" s="7">
        <v>4</v>
      </c>
      <c r="Q1" s="7">
        <v>5</v>
      </c>
      <c r="R1" s="7">
        <v>6</v>
      </c>
      <c r="W1" s="30"/>
      <c r="AF1" s="1"/>
      <c r="AH1" s="16">
        <f ca="1">CELL("col",AI1)</f>
        <v>35</v>
      </c>
      <c r="AI1" s="33" t="s">
        <v>5</v>
      </c>
      <c r="AJ1" s="34">
        <v>1</v>
      </c>
      <c r="AK1" s="34">
        <v>2</v>
      </c>
      <c r="AL1" s="34">
        <v>3</v>
      </c>
      <c r="AM1" s="34">
        <v>4</v>
      </c>
      <c r="AN1" s="34">
        <v>5</v>
      </c>
      <c r="AO1" s="34">
        <v>6</v>
      </c>
      <c r="AP1" s="34">
        <v>7</v>
      </c>
      <c r="AQ1" s="34">
        <v>8</v>
      </c>
      <c r="AR1" s="34">
        <v>9</v>
      </c>
      <c r="AS1" s="34">
        <v>10</v>
      </c>
      <c r="AT1" s="34">
        <v>11</v>
      </c>
      <c r="AU1" s="34">
        <v>12</v>
      </c>
      <c r="AV1" s="35" t="s">
        <v>1</v>
      </c>
      <c r="AX1" s="16"/>
      <c r="AY1" s="16"/>
    </row>
    <row r="2" spans="2:49" ht="14.25">
      <c r="B2" s="19"/>
      <c r="C2" s="20"/>
      <c r="D2" s="20"/>
      <c r="E2" s="20" t="str">
        <f>TEXT(AE2,"yyyy")</f>
        <v>2012</v>
      </c>
      <c r="F2" s="21" t="str">
        <f>TEXT(AE2,"m月")</f>
        <v>4月</v>
      </c>
      <c r="G2" s="20"/>
      <c r="H2" s="20" t="str">
        <f>"(H"&amp;E2-1988&amp;")"</f>
        <v>(H24)</v>
      </c>
      <c r="I2" s="20"/>
      <c r="J2" s="19"/>
      <c r="K2" s="19"/>
      <c r="L2" s="20"/>
      <c r="M2" s="20"/>
      <c r="N2" s="20" t="str">
        <f>TEXT(AF2,"yyyy")</f>
        <v>2012</v>
      </c>
      <c r="O2" s="21" t="str">
        <f>TEXT(AF2,"m月")</f>
        <v>5月</v>
      </c>
      <c r="P2" s="20"/>
      <c r="Q2" s="20" t="str">
        <f>"(H"&amp;N2-1988&amp;")"</f>
        <v>(H24)</v>
      </c>
      <c r="R2" s="20"/>
      <c r="W2" s="25">
        <v>2012</v>
      </c>
      <c r="X2" t="s">
        <v>8</v>
      </c>
      <c r="AB2" s="29">
        <f>$W$2</f>
        <v>2012</v>
      </c>
      <c r="AC2" s="14">
        <v>4</v>
      </c>
      <c r="AD2" s="14">
        <v>5</v>
      </c>
      <c r="AE2" s="51">
        <f>DATEVALUE($AB$2&amp;"/"&amp;AC2&amp;"/1")</f>
        <v>41000</v>
      </c>
      <c r="AF2" s="51">
        <f>DATEVALUE($AB$2&amp;"/"&amp;AD2&amp;"/1")</f>
        <v>41030</v>
      </c>
      <c r="AI2" s="33"/>
      <c r="AJ2" s="46">
        <v>1</v>
      </c>
      <c r="AK2" s="46">
        <v>11</v>
      </c>
      <c r="AL2" s="46"/>
      <c r="AM2" s="46">
        <v>29</v>
      </c>
      <c r="AN2" s="46">
        <v>3</v>
      </c>
      <c r="AO2" s="46"/>
      <c r="AP2" s="46"/>
      <c r="AQ2" s="46"/>
      <c r="AR2" s="46"/>
      <c r="AS2" s="46"/>
      <c r="AT2" s="46">
        <v>3</v>
      </c>
      <c r="AU2" s="46">
        <v>23</v>
      </c>
      <c r="AV2" s="47"/>
      <c r="AW2" s="24">
        <v>1</v>
      </c>
    </row>
    <row r="3" spans="2:49" ht="15" customHeight="1">
      <c r="B3" s="11" t="s">
        <v>0</v>
      </c>
      <c r="C3" s="15" t="str">
        <f>MID($X$6,C1+1,1)</f>
        <v>日</v>
      </c>
      <c r="D3" s="11" t="str">
        <f aca="true" t="shared" si="0" ref="D3:I3">MID($X$6,D1+1,1)</f>
        <v>月</v>
      </c>
      <c r="E3" s="11" t="str">
        <f t="shared" si="0"/>
        <v>火</v>
      </c>
      <c r="F3" s="11" t="str">
        <f t="shared" si="0"/>
        <v>水</v>
      </c>
      <c r="G3" s="11" t="str">
        <f t="shared" si="0"/>
        <v>木</v>
      </c>
      <c r="H3" s="11" t="str">
        <f t="shared" si="0"/>
        <v>金</v>
      </c>
      <c r="I3" s="22" t="str">
        <f t="shared" si="0"/>
        <v>土</v>
      </c>
      <c r="J3" s="12"/>
      <c r="K3" s="11" t="s">
        <v>0</v>
      </c>
      <c r="L3" s="15" t="str">
        <f>MID($X$6,L1+1,1)</f>
        <v>日</v>
      </c>
      <c r="M3" s="11" t="str">
        <f aca="true" t="shared" si="1" ref="M3:R3">MID($X$6,M1+1,1)</f>
        <v>月</v>
      </c>
      <c r="N3" s="11" t="str">
        <f t="shared" si="1"/>
        <v>火</v>
      </c>
      <c r="O3" s="11" t="str">
        <f t="shared" si="1"/>
        <v>水</v>
      </c>
      <c r="P3" s="11" t="str">
        <f t="shared" si="1"/>
        <v>木</v>
      </c>
      <c r="Q3" s="11" t="str">
        <f t="shared" si="1"/>
        <v>金</v>
      </c>
      <c r="R3" s="22" t="str">
        <f t="shared" si="1"/>
        <v>土</v>
      </c>
      <c r="W3" s="26" t="s">
        <v>9</v>
      </c>
      <c r="AA3" s="30"/>
      <c r="AB3" s="50"/>
      <c r="AC3" s="23"/>
      <c r="AD3" s="23"/>
      <c r="AE3" s="2">
        <f>WEEKDAY(AE2,$W$5)</f>
        <v>1</v>
      </c>
      <c r="AF3" s="2">
        <f>WEEKDAY(AF2,$W$5)</f>
        <v>3</v>
      </c>
      <c r="AI3" s="36" t="s">
        <v>6</v>
      </c>
      <c r="AJ3" s="44">
        <v>2</v>
      </c>
      <c r="AK3" s="44"/>
      <c r="AL3" s="44"/>
      <c r="AM3" s="44"/>
      <c r="AN3" s="44">
        <v>4</v>
      </c>
      <c r="AO3" s="44"/>
      <c r="AP3" s="44"/>
      <c r="AQ3" s="44"/>
      <c r="AR3" s="44"/>
      <c r="AS3" s="44"/>
      <c r="AT3" s="44">
        <v>23</v>
      </c>
      <c r="AU3" s="44">
        <v>29</v>
      </c>
      <c r="AV3" s="45"/>
      <c r="AW3" s="17">
        <v>2</v>
      </c>
    </row>
    <row r="4" spans="1:51" ht="27" customHeight="1">
      <c r="A4" s="1"/>
      <c r="B4" s="13">
        <f>AC4</f>
        <v>14</v>
      </c>
      <c r="C4" s="52">
        <f aca="true" t="shared" si="2" ref="C4:I5">IF(DAY($AE4+C$1)&gt;15,"",DAY($AE4+C$1))</f>
        <v>1</v>
      </c>
      <c r="D4" s="53">
        <f t="shared" si="2"/>
        <v>2</v>
      </c>
      <c r="E4" s="53">
        <f t="shared" si="2"/>
        <v>3</v>
      </c>
      <c r="F4" s="53">
        <f t="shared" si="2"/>
        <v>4</v>
      </c>
      <c r="G4" s="53">
        <f t="shared" si="2"/>
        <v>5</v>
      </c>
      <c r="H4" s="53">
        <f t="shared" si="2"/>
        <v>6</v>
      </c>
      <c r="I4" s="55">
        <f t="shared" si="2"/>
        <v>7</v>
      </c>
      <c r="J4" s="27"/>
      <c r="K4" s="13">
        <f>AD4</f>
        <v>18</v>
      </c>
      <c r="L4" s="52">
        <f aca="true" t="shared" si="3" ref="L4:R5">IF(DAY($AF4+L$1)&gt;15,"",DAY($AF4+L$1))</f>
      </c>
      <c r="M4" s="53">
        <f t="shared" si="3"/>
      </c>
      <c r="N4" s="53">
        <f t="shared" si="3"/>
        <v>1</v>
      </c>
      <c r="O4" s="53">
        <f t="shared" si="3"/>
        <v>2</v>
      </c>
      <c r="P4" s="54">
        <f t="shared" si="3"/>
        <v>3</v>
      </c>
      <c r="Q4" s="54">
        <f t="shared" si="3"/>
        <v>4</v>
      </c>
      <c r="R4" s="52">
        <f t="shared" si="3"/>
        <v>5</v>
      </c>
      <c r="AB4" s="50"/>
      <c r="AC4" s="13">
        <f aca="true" t="shared" si="4" ref="AC4:AC9">weekno(AE4+1)</f>
        <v>14</v>
      </c>
      <c r="AD4" s="13">
        <f aca="true" t="shared" si="5" ref="AD4:AD9">weekno(AF4+1)</f>
        <v>18</v>
      </c>
      <c r="AE4" s="51">
        <f>AE2-AE3+1</f>
        <v>41000</v>
      </c>
      <c r="AF4" s="51">
        <f>AF2-AF3+1</f>
        <v>41028</v>
      </c>
      <c r="AH4" s="5"/>
      <c r="AI4" s="36"/>
      <c r="AJ4" s="44">
        <v>3</v>
      </c>
      <c r="AK4" s="44"/>
      <c r="AL4" s="44"/>
      <c r="AM4" s="44"/>
      <c r="AN4" s="44">
        <v>5</v>
      </c>
      <c r="AO4" s="44"/>
      <c r="AP4" s="44"/>
      <c r="AQ4" s="44"/>
      <c r="AR4" s="44"/>
      <c r="AS4" s="44"/>
      <c r="AT4" s="44"/>
      <c r="AU4" s="44">
        <v>30</v>
      </c>
      <c r="AV4" s="45"/>
      <c r="AW4" s="24">
        <v>3</v>
      </c>
      <c r="AX4" s="17"/>
      <c r="AY4" s="16"/>
    </row>
    <row r="5" spans="1:51" ht="27" customHeight="1">
      <c r="A5" s="3"/>
      <c r="B5" s="13">
        <f>AC5</f>
        <v>15</v>
      </c>
      <c r="C5" s="52">
        <f t="shared" si="2"/>
        <v>8</v>
      </c>
      <c r="D5" s="53">
        <f t="shared" si="2"/>
        <v>9</v>
      </c>
      <c r="E5" s="53">
        <f t="shared" si="2"/>
        <v>10</v>
      </c>
      <c r="F5" s="53">
        <f t="shared" si="2"/>
        <v>11</v>
      </c>
      <c r="G5" s="53">
        <f t="shared" si="2"/>
        <v>12</v>
      </c>
      <c r="H5" s="53">
        <f t="shared" si="2"/>
        <v>13</v>
      </c>
      <c r="I5" s="55">
        <f t="shared" si="2"/>
        <v>14</v>
      </c>
      <c r="J5" s="27"/>
      <c r="K5" s="13">
        <f>AD5</f>
        <v>19</v>
      </c>
      <c r="L5" s="52">
        <f t="shared" si="3"/>
        <v>6</v>
      </c>
      <c r="M5" s="53">
        <f t="shared" si="3"/>
        <v>7</v>
      </c>
      <c r="N5" s="53">
        <f t="shared" si="3"/>
        <v>8</v>
      </c>
      <c r="O5" s="53">
        <f t="shared" si="3"/>
        <v>9</v>
      </c>
      <c r="P5" s="53">
        <f t="shared" si="3"/>
        <v>10</v>
      </c>
      <c r="Q5" s="53">
        <f t="shared" si="3"/>
        <v>11</v>
      </c>
      <c r="R5" s="55">
        <f t="shared" si="3"/>
        <v>12</v>
      </c>
      <c r="W5" s="32">
        <v>1</v>
      </c>
      <c r="X5" s="49" t="s">
        <v>10</v>
      </c>
      <c r="AC5" s="13">
        <f t="shared" si="4"/>
        <v>15</v>
      </c>
      <c r="AD5" s="13">
        <f t="shared" si="5"/>
        <v>19</v>
      </c>
      <c r="AE5" s="51">
        <f>AE4+7</f>
        <v>41007</v>
      </c>
      <c r="AF5" s="51">
        <f>AF4+7</f>
        <v>41035</v>
      </c>
      <c r="AI5" s="37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8">
        <v>31</v>
      </c>
      <c r="AV5" s="43"/>
      <c r="AW5" s="24">
        <v>4</v>
      </c>
      <c r="AX5" s="16"/>
      <c r="AY5" s="16"/>
    </row>
    <row r="6" spans="1:51" ht="27" customHeight="1">
      <c r="A6" s="3"/>
      <c r="B6" s="13">
        <f>AC6</f>
        <v>16</v>
      </c>
      <c r="C6" s="52">
        <f aca="true" t="shared" si="6" ref="C6:I7">DAY($AE6+C$1)</f>
        <v>15</v>
      </c>
      <c r="D6" s="53">
        <f t="shared" si="6"/>
        <v>16</v>
      </c>
      <c r="E6" s="53">
        <f t="shared" si="6"/>
        <v>17</v>
      </c>
      <c r="F6" s="53">
        <f t="shared" si="6"/>
        <v>18</v>
      </c>
      <c r="G6" s="53">
        <f t="shared" si="6"/>
        <v>19</v>
      </c>
      <c r="H6" s="53">
        <f t="shared" si="6"/>
        <v>20</v>
      </c>
      <c r="I6" s="55">
        <f t="shared" si="6"/>
        <v>21</v>
      </c>
      <c r="J6" s="27"/>
      <c r="K6" s="13">
        <f>AD6</f>
        <v>20</v>
      </c>
      <c r="L6" s="52">
        <f aca="true" t="shared" si="7" ref="L6:R7">DAY($AF6+L$1)</f>
        <v>13</v>
      </c>
      <c r="M6" s="53">
        <f t="shared" si="7"/>
        <v>14</v>
      </c>
      <c r="N6" s="53">
        <f t="shared" si="7"/>
        <v>15</v>
      </c>
      <c r="O6" s="53">
        <f t="shared" si="7"/>
        <v>16</v>
      </c>
      <c r="P6" s="53">
        <f t="shared" si="7"/>
        <v>17</v>
      </c>
      <c r="Q6" s="53">
        <f t="shared" si="7"/>
        <v>18</v>
      </c>
      <c r="R6" s="55">
        <f t="shared" si="7"/>
        <v>19</v>
      </c>
      <c r="W6" s="4"/>
      <c r="X6" s="31" t="str">
        <f>IF(W5=1,"日月火水木金土","月火水木金土日")</f>
        <v>日月火水木金土</v>
      </c>
      <c r="AC6" s="13">
        <f t="shared" si="4"/>
        <v>16</v>
      </c>
      <c r="AD6" s="13">
        <f t="shared" si="5"/>
        <v>20</v>
      </c>
      <c r="AE6" s="51">
        <f aca="true" t="shared" si="8" ref="AE6:AF9">AE5+7</f>
        <v>41014</v>
      </c>
      <c r="AF6" s="51">
        <f t="shared" si="8"/>
        <v>41042</v>
      </c>
      <c r="AI6" s="38" t="s">
        <v>4</v>
      </c>
      <c r="AJ6" s="44"/>
      <c r="AK6" s="44"/>
      <c r="AL6" s="44">
        <v>20</v>
      </c>
      <c r="AM6" s="44"/>
      <c r="AN6" s="44"/>
      <c r="AO6" s="44"/>
      <c r="AP6" s="44"/>
      <c r="AQ6" s="44"/>
      <c r="AR6" s="44">
        <v>22</v>
      </c>
      <c r="AS6" s="44"/>
      <c r="AT6" s="44"/>
      <c r="AU6" s="44"/>
      <c r="AV6" s="45"/>
      <c r="AW6" s="24">
        <v>5</v>
      </c>
      <c r="AX6" s="16"/>
      <c r="AY6" s="16"/>
    </row>
    <row r="7" spans="1:51" ht="27" customHeight="1">
      <c r="A7" s="3"/>
      <c r="B7" s="13">
        <f>AC7</f>
        <v>17</v>
      </c>
      <c r="C7" s="52">
        <f t="shared" si="6"/>
        <v>22</v>
      </c>
      <c r="D7" s="53">
        <f t="shared" si="6"/>
        <v>23</v>
      </c>
      <c r="E7" s="53">
        <f t="shared" si="6"/>
        <v>24</v>
      </c>
      <c r="F7" s="53">
        <f t="shared" si="6"/>
        <v>25</v>
      </c>
      <c r="G7" s="53">
        <f t="shared" si="6"/>
        <v>26</v>
      </c>
      <c r="H7" s="53">
        <f t="shared" si="6"/>
        <v>27</v>
      </c>
      <c r="I7" s="55">
        <f t="shared" si="6"/>
        <v>28</v>
      </c>
      <c r="J7" s="27"/>
      <c r="K7" s="13">
        <f>AD7</f>
        <v>21</v>
      </c>
      <c r="L7" s="52">
        <f t="shared" si="7"/>
        <v>20</v>
      </c>
      <c r="M7" s="53">
        <f t="shared" si="7"/>
        <v>21</v>
      </c>
      <c r="N7" s="53">
        <f t="shared" si="7"/>
        <v>22</v>
      </c>
      <c r="O7" s="53">
        <f t="shared" si="7"/>
        <v>23</v>
      </c>
      <c r="P7" s="53">
        <f t="shared" si="7"/>
        <v>24</v>
      </c>
      <c r="Q7" s="53">
        <f t="shared" si="7"/>
        <v>25</v>
      </c>
      <c r="R7" s="55">
        <f t="shared" si="7"/>
        <v>26</v>
      </c>
      <c r="AC7" s="13">
        <f t="shared" si="4"/>
        <v>17</v>
      </c>
      <c r="AD7" s="13">
        <f t="shared" si="5"/>
        <v>21</v>
      </c>
      <c r="AE7" s="51">
        <f t="shared" si="8"/>
        <v>41021</v>
      </c>
      <c r="AF7" s="51">
        <f t="shared" si="8"/>
        <v>41049</v>
      </c>
      <c r="AI7" s="38" t="s">
        <v>7</v>
      </c>
      <c r="AJ7" s="44"/>
      <c r="AK7" s="44"/>
      <c r="AL7" s="44"/>
      <c r="AM7" s="44">
        <v>30</v>
      </c>
      <c r="AN7" s="44"/>
      <c r="AO7" s="44"/>
      <c r="AP7" s="44"/>
      <c r="AQ7" s="44"/>
      <c r="AR7" s="44"/>
      <c r="AS7" s="44"/>
      <c r="AT7" s="44"/>
      <c r="AU7" s="44">
        <v>24</v>
      </c>
      <c r="AV7" s="45"/>
      <c r="AW7" s="24">
        <v>6</v>
      </c>
      <c r="AX7" s="16"/>
      <c r="AY7" s="16"/>
    </row>
    <row r="8" spans="1:51" ht="27" customHeight="1">
      <c r="A8" s="3"/>
      <c r="B8" s="13">
        <f>AC8</f>
        <v>18</v>
      </c>
      <c r="C8" s="52">
        <f aca="true" t="shared" si="9" ref="C8:I9">IF(DAY($AE8+C$1)&lt;15,"",DAY($AE8+C$1))</f>
        <v>29</v>
      </c>
      <c r="D8" s="54">
        <f t="shared" si="9"/>
        <v>30</v>
      </c>
      <c r="E8" s="53">
        <f t="shared" si="9"/>
      </c>
      <c r="F8" s="53">
        <f t="shared" si="9"/>
      </c>
      <c r="G8" s="53">
        <f t="shared" si="9"/>
      </c>
      <c r="H8" s="53">
        <f t="shared" si="9"/>
      </c>
      <c r="I8" s="55">
        <f t="shared" si="9"/>
      </c>
      <c r="J8" s="27"/>
      <c r="K8" s="13">
        <f>AD8</f>
        <v>22</v>
      </c>
      <c r="L8" s="52">
        <f aca="true" t="shared" si="10" ref="L8:R9">IF(DAY($AF8+L$1)&lt;15,"",DAY($AF8+L$1))</f>
        <v>27</v>
      </c>
      <c r="M8" s="53">
        <f t="shared" si="10"/>
        <v>28</v>
      </c>
      <c r="N8" s="53">
        <f t="shared" si="10"/>
        <v>29</v>
      </c>
      <c r="O8" s="53">
        <f t="shared" si="10"/>
        <v>30</v>
      </c>
      <c r="P8" s="53">
        <f t="shared" si="10"/>
        <v>31</v>
      </c>
      <c r="Q8" s="53">
        <f t="shared" si="10"/>
      </c>
      <c r="R8" s="55">
        <f t="shared" si="10"/>
      </c>
      <c r="AC8" s="13">
        <f t="shared" si="4"/>
        <v>18</v>
      </c>
      <c r="AD8" s="13">
        <f t="shared" si="5"/>
        <v>22</v>
      </c>
      <c r="AE8" s="51">
        <f t="shared" si="8"/>
        <v>41028</v>
      </c>
      <c r="AF8" s="51">
        <f t="shared" si="8"/>
        <v>41056</v>
      </c>
      <c r="AI8" s="39" t="s">
        <v>3</v>
      </c>
      <c r="AJ8" s="46">
        <v>14</v>
      </c>
      <c r="AK8" s="46"/>
      <c r="AL8" s="46"/>
      <c r="AM8" s="46"/>
      <c r="AN8" s="46"/>
      <c r="AO8" s="46"/>
      <c r="AP8" s="46">
        <v>16</v>
      </c>
      <c r="AQ8" s="46"/>
      <c r="AR8" s="46">
        <v>17</v>
      </c>
      <c r="AS8" s="46">
        <v>8</v>
      </c>
      <c r="AT8" s="46"/>
      <c r="AU8" s="46"/>
      <c r="AV8" s="47"/>
      <c r="AW8" s="24">
        <v>7</v>
      </c>
      <c r="AX8" s="16"/>
      <c r="AY8" s="16"/>
    </row>
    <row r="9" spans="1:51" ht="27" customHeight="1">
      <c r="A9" s="3"/>
      <c r="B9" s="13">
        <f>IF(C9="","",AC9)</f>
      </c>
      <c r="C9" s="52">
        <f t="shared" si="9"/>
      </c>
      <c r="D9" s="53">
        <f t="shared" si="9"/>
      </c>
      <c r="E9" s="53">
        <f t="shared" si="9"/>
      </c>
      <c r="F9" s="53">
        <f t="shared" si="9"/>
      </c>
      <c r="G9" s="53">
        <f t="shared" si="9"/>
      </c>
      <c r="H9" s="53">
        <f t="shared" si="9"/>
      </c>
      <c r="I9" s="55">
        <f t="shared" si="9"/>
      </c>
      <c r="J9" s="27"/>
      <c r="K9" s="13">
        <f>IF(L9="","",AD9)</f>
      </c>
      <c r="L9" s="52">
        <f t="shared" si="10"/>
      </c>
      <c r="M9" s="53">
        <f t="shared" si="10"/>
      </c>
      <c r="N9" s="53">
        <f t="shared" si="10"/>
      </c>
      <c r="O9" s="53">
        <f t="shared" si="10"/>
      </c>
      <c r="P9" s="53">
        <f t="shared" si="10"/>
      </c>
      <c r="Q9" s="53">
        <f t="shared" si="10"/>
      </c>
      <c r="R9" s="55">
        <f t="shared" si="10"/>
      </c>
      <c r="AC9" s="13">
        <f t="shared" si="4"/>
        <v>19</v>
      </c>
      <c r="AD9" s="13">
        <f t="shared" si="5"/>
        <v>23</v>
      </c>
      <c r="AE9" s="51">
        <f t="shared" si="8"/>
        <v>41035</v>
      </c>
      <c r="AF9" s="51">
        <f t="shared" si="8"/>
        <v>41063</v>
      </c>
      <c r="AI9" s="37" t="s">
        <v>2</v>
      </c>
      <c r="AJ9" s="40">
        <v>2</v>
      </c>
      <c r="AK9" s="40"/>
      <c r="AL9" s="40"/>
      <c r="AM9" s="40"/>
      <c r="AN9" s="40"/>
      <c r="AO9" s="40"/>
      <c r="AP9" s="40">
        <v>3</v>
      </c>
      <c r="AQ9" s="40"/>
      <c r="AR9" s="40">
        <v>3</v>
      </c>
      <c r="AS9" s="40">
        <v>2</v>
      </c>
      <c r="AT9" s="40"/>
      <c r="AU9" s="40"/>
      <c r="AV9" s="41"/>
      <c r="AW9" s="24">
        <v>8</v>
      </c>
      <c r="AX9" s="16"/>
      <c r="AY9" s="16"/>
    </row>
    <row r="10" spans="2:51" ht="13.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AX10" s="16"/>
      <c r="AY10" s="16"/>
    </row>
    <row r="11" spans="2:51" ht="14.25">
      <c r="B11" s="27"/>
      <c r="C11" s="27"/>
      <c r="D11" s="27"/>
      <c r="E11" s="27" t="str">
        <f>TEXT(AE11,"yyyy")</f>
        <v>2012</v>
      </c>
      <c r="F11" s="28" t="str">
        <f>TEXT(AE11,"m月")</f>
        <v>6月</v>
      </c>
      <c r="G11" s="27"/>
      <c r="H11" s="27" t="str">
        <f>"(H"&amp;E11-1988&amp;")"</f>
        <v>(H24)</v>
      </c>
      <c r="I11" s="27"/>
      <c r="J11" s="27"/>
      <c r="K11" s="27"/>
      <c r="L11" s="27"/>
      <c r="M11" s="27"/>
      <c r="N11" s="27" t="str">
        <f>TEXT(AF11,"yyyy")</f>
        <v>2012</v>
      </c>
      <c r="O11" s="28" t="str">
        <f>TEXT(AF11,"m月")</f>
        <v>7月</v>
      </c>
      <c r="P11" s="27"/>
      <c r="Q11" s="27" t="str">
        <f>"(H"&amp;N11-1988&amp;")"</f>
        <v>(H24)</v>
      </c>
      <c r="R11" s="27"/>
      <c r="AB11" s="29">
        <f>$W$2</f>
        <v>2012</v>
      </c>
      <c r="AC11" s="14">
        <v>6</v>
      </c>
      <c r="AD11" s="14">
        <v>7</v>
      </c>
      <c r="AE11" s="51">
        <f>DATEVALUE($AB$11&amp;"/"&amp;AC11&amp;"/1")</f>
        <v>41061</v>
      </c>
      <c r="AF11" s="51">
        <f>DATEVALUE($AB$11&amp;"/"&amp;AD11&amp;"/1")</f>
        <v>41091</v>
      </c>
      <c r="AW11" s="18"/>
      <c r="AX11" s="16"/>
      <c r="AY11" s="16"/>
    </row>
    <row r="12" spans="2:51" ht="15" customHeight="1">
      <c r="B12" s="11" t="s">
        <v>0</v>
      </c>
      <c r="C12" s="15" t="str">
        <f>C$3</f>
        <v>日</v>
      </c>
      <c r="D12" s="11" t="str">
        <f aca="true" t="shared" si="11" ref="D12:I12">D$3</f>
        <v>月</v>
      </c>
      <c r="E12" s="11" t="str">
        <f t="shared" si="11"/>
        <v>火</v>
      </c>
      <c r="F12" s="11" t="str">
        <f t="shared" si="11"/>
        <v>水</v>
      </c>
      <c r="G12" s="11" t="str">
        <f t="shared" si="11"/>
        <v>木</v>
      </c>
      <c r="H12" s="11" t="str">
        <f t="shared" si="11"/>
        <v>金</v>
      </c>
      <c r="I12" s="22" t="str">
        <f t="shared" si="11"/>
        <v>土</v>
      </c>
      <c r="J12" s="12"/>
      <c r="K12" s="11" t="s">
        <v>0</v>
      </c>
      <c r="L12" s="15" t="str">
        <f>L$3</f>
        <v>日</v>
      </c>
      <c r="M12" s="11" t="str">
        <f aca="true" t="shared" si="12" ref="M12:R12">M$3</f>
        <v>月</v>
      </c>
      <c r="N12" s="11" t="str">
        <f t="shared" si="12"/>
        <v>火</v>
      </c>
      <c r="O12" s="11" t="str">
        <f t="shared" si="12"/>
        <v>水</v>
      </c>
      <c r="P12" s="11" t="str">
        <f t="shared" si="12"/>
        <v>木</v>
      </c>
      <c r="Q12" s="11" t="str">
        <f t="shared" si="12"/>
        <v>金</v>
      </c>
      <c r="R12" s="22" t="str">
        <f t="shared" si="12"/>
        <v>土</v>
      </c>
      <c r="AB12" s="50"/>
      <c r="AC12" s="23"/>
      <c r="AD12" s="23"/>
      <c r="AE12" s="2">
        <f>WEEKDAY(AE11,$W$5)</f>
        <v>6</v>
      </c>
      <c r="AF12" s="2">
        <f>WEEKDAY(AF11,$W$5)</f>
        <v>1</v>
      </c>
      <c r="AW12" s="18"/>
      <c r="AX12" s="18"/>
      <c r="AY12" s="16"/>
    </row>
    <row r="13" spans="2:50" ht="27" customHeight="1">
      <c r="B13" s="13">
        <f>AC13</f>
        <v>22</v>
      </c>
      <c r="C13" s="52">
        <f aca="true" t="shared" si="13" ref="C13:I14">IF(DAY($AE13+C$1)&gt;15,"",DAY($AE13+C$1))</f>
      </c>
      <c r="D13" s="53">
        <f t="shared" si="13"/>
      </c>
      <c r="E13" s="53">
        <f t="shared" si="13"/>
      </c>
      <c r="F13" s="53">
        <f t="shared" si="13"/>
      </c>
      <c r="G13" s="53">
        <f t="shared" si="13"/>
      </c>
      <c r="H13" s="53">
        <f t="shared" si="13"/>
        <v>1</v>
      </c>
      <c r="I13" s="55">
        <f t="shared" si="13"/>
        <v>2</v>
      </c>
      <c r="J13" s="27"/>
      <c r="K13" s="13">
        <f>AD13</f>
        <v>27</v>
      </c>
      <c r="L13" s="52">
        <f aca="true" t="shared" si="14" ref="L13:R14">IF(DAY($AF13+L$1)&gt;15,"",DAY($AF13+L$1))</f>
        <v>1</v>
      </c>
      <c r="M13" s="53">
        <f t="shared" si="14"/>
        <v>2</v>
      </c>
      <c r="N13" s="53">
        <f t="shared" si="14"/>
        <v>3</v>
      </c>
      <c r="O13" s="53">
        <f t="shared" si="14"/>
        <v>4</v>
      </c>
      <c r="P13" s="53">
        <f t="shared" si="14"/>
        <v>5</v>
      </c>
      <c r="Q13" s="53">
        <f t="shared" si="14"/>
        <v>6</v>
      </c>
      <c r="R13" s="55">
        <f t="shared" si="14"/>
        <v>7</v>
      </c>
      <c r="AB13" s="50"/>
      <c r="AC13" s="13">
        <f aca="true" t="shared" si="15" ref="AC13:AC18">weekno(AE13+1)</f>
        <v>22</v>
      </c>
      <c r="AD13" s="13">
        <f aca="true" t="shared" si="16" ref="AD13:AD18">weekno(AF13+1)</f>
        <v>27</v>
      </c>
      <c r="AE13" s="51">
        <f>AE11-AE12+1</f>
        <v>41056</v>
      </c>
      <c r="AF13" s="51">
        <f>AF11-AF12+1</f>
        <v>41091</v>
      </c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2:50" ht="27" customHeight="1">
      <c r="B14" s="13">
        <f>AC14</f>
        <v>23</v>
      </c>
      <c r="C14" s="52">
        <f t="shared" si="13"/>
        <v>3</v>
      </c>
      <c r="D14" s="53">
        <f t="shared" si="13"/>
        <v>4</v>
      </c>
      <c r="E14" s="53">
        <f t="shared" si="13"/>
        <v>5</v>
      </c>
      <c r="F14" s="53">
        <f t="shared" si="13"/>
        <v>6</v>
      </c>
      <c r="G14" s="53">
        <f t="shared" si="13"/>
        <v>7</v>
      </c>
      <c r="H14" s="53">
        <f t="shared" si="13"/>
        <v>8</v>
      </c>
      <c r="I14" s="55">
        <f t="shared" si="13"/>
        <v>9</v>
      </c>
      <c r="J14" s="27"/>
      <c r="K14" s="13">
        <f>AD14</f>
        <v>28</v>
      </c>
      <c r="L14" s="52">
        <f t="shared" si="14"/>
        <v>8</v>
      </c>
      <c r="M14" s="53">
        <f t="shared" si="14"/>
        <v>9</v>
      </c>
      <c r="N14" s="53">
        <f t="shared" si="14"/>
        <v>10</v>
      </c>
      <c r="O14" s="53">
        <f t="shared" si="14"/>
        <v>11</v>
      </c>
      <c r="P14" s="53">
        <f t="shared" si="14"/>
        <v>12</v>
      </c>
      <c r="Q14" s="53">
        <f t="shared" si="14"/>
        <v>13</v>
      </c>
      <c r="R14" s="55">
        <f t="shared" si="14"/>
        <v>14</v>
      </c>
      <c r="AC14" s="13">
        <f t="shared" si="15"/>
        <v>23</v>
      </c>
      <c r="AD14" s="13">
        <f t="shared" si="16"/>
        <v>28</v>
      </c>
      <c r="AE14" s="51">
        <f aca="true" t="shared" si="17" ref="AE14:AF18">AE13+7</f>
        <v>41063</v>
      </c>
      <c r="AF14" s="51">
        <f t="shared" si="17"/>
        <v>41098</v>
      </c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2:32" ht="27" customHeight="1">
      <c r="B15" s="13">
        <f>AC15</f>
        <v>24</v>
      </c>
      <c r="C15" s="52">
        <f aca="true" t="shared" si="18" ref="C15:I16">DAY($AE15+C$1)</f>
        <v>10</v>
      </c>
      <c r="D15" s="53">
        <f t="shared" si="18"/>
        <v>11</v>
      </c>
      <c r="E15" s="53">
        <f t="shared" si="18"/>
        <v>12</v>
      </c>
      <c r="F15" s="53">
        <f t="shared" si="18"/>
        <v>13</v>
      </c>
      <c r="G15" s="53">
        <f t="shared" si="18"/>
        <v>14</v>
      </c>
      <c r="H15" s="53">
        <f t="shared" si="18"/>
        <v>15</v>
      </c>
      <c r="I15" s="55">
        <f t="shared" si="18"/>
        <v>16</v>
      </c>
      <c r="J15" s="27"/>
      <c r="K15" s="13">
        <f>AD15</f>
        <v>29</v>
      </c>
      <c r="L15" s="52">
        <f aca="true" t="shared" si="19" ref="L15:R16">DAY($AF15+L$1)</f>
        <v>15</v>
      </c>
      <c r="M15" s="54">
        <f t="shared" si="19"/>
        <v>16</v>
      </c>
      <c r="N15" s="53">
        <f t="shared" si="19"/>
        <v>17</v>
      </c>
      <c r="O15" s="53">
        <f t="shared" si="19"/>
        <v>18</v>
      </c>
      <c r="P15" s="53">
        <f t="shared" si="19"/>
        <v>19</v>
      </c>
      <c r="Q15" s="53">
        <f t="shared" si="19"/>
        <v>20</v>
      </c>
      <c r="R15" s="55">
        <f t="shared" si="19"/>
        <v>21</v>
      </c>
      <c r="AC15" s="13">
        <f t="shared" si="15"/>
        <v>24</v>
      </c>
      <c r="AD15" s="13">
        <f t="shared" si="16"/>
        <v>29</v>
      </c>
      <c r="AE15" s="51">
        <f t="shared" si="17"/>
        <v>41070</v>
      </c>
      <c r="AF15" s="51">
        <f t="shared" si="17"/>
        <v>41105</v>
      </c>
    </row>
    <row r="16" spans="2:32" ht="27" customHeight="1">
      <c r="B16" s="13">
        <f>AC16</f>
        <v>25</v>
      </c>
      <c r="C16" s="52">
        <f t="shared" si="18"/>
        <v>17</v>
      </c>
      <c r="D16" s="53">
        <f t="shared" si="18"/>
        <v>18</v>
      </c>
      <c r="E16" s="53">
        <f t="shared" si="18"/>
        <v>19</v>
      </c>
      <c r="F16" s="53">
        <f t="shared" si="18"/>
        <v>20</v>
      </c>
      <c r="G16" s="53">
        <f t="shared" si="18"/>
        <v>21</v>
      </c>
      <c r="H16" s="53">
        <f t="shared" si="18"/>
        <v>22</v>
      </c>
      <c r="I16" s="55">
        <f t="shared" si="18"/>
        <v>23</v>
      </c>
      <c r="J16" s="27"/>
      <c r="K16" s="13">
        <f>AD16</f>
        <v>30</v>
      </c>
      <c r="L16" s="52">
        <f t="shared" si="19"/>
        <v>22</v>
      </c>
      <c r="M16" s="53">
        <f t="shared" si="19"/>
        <v>23</v>
      </c>
      <c r="N16" s="53">
        <f t="shared" si="19"/>
        <v>24</v>
      </c>
      <c r="O16" s="53">
        <f t="shared" si="19"/>
        <v>25</v>
      </c>
      <c r="P16" s="53">
        <f t="shared" si="19"/>
        <v>26</v>
      </c>
      <c r="Q16" s="53">
        <f t="shared" si="19"/>
        <v>27</v>
      </c>
      <c r="R16" s="55">
        <f t="shared" si="19"/>
        <v>28</v>
      </c>
      <c r="AC16" s="13">
        <f t="shared" si="15"/>
        <v>25</v>
      </c>
      <c r="AD16" s="13">
        <f t="shared" si="16"/>
        <v>30</v>
      </c>
      <c r="AE16" s="51">
        <f t="shared" si="17"/>
        <v>41077</v>
      </c>
      <c r="AF16" s="51">
        <f t="shared" si="17"/>
        <v>41112</v>
      </c>
    </row>
    <row r="17" spans="2:32" ht="27" customHeight="1">
      <c r="B17" s="13">
        <f>AC17</f>
        <v>26</v>
      </c>
      <c r="C17" s="52">
        <f aca="true" t="shared" si="20" ref="C17:I18">IF(DAY($AE17+C$1)&lt;15,"",DAY($AE17+C$1))</f>
        <v>24</v>
      </c>
      <c r="D17" s="53">
        <f t="shared" si="20"/>
        <v>25</v>
      </c>
      <c r="E17" s="53">
        <f t="shared" si="20"/>
        <v>26</v>
      </c>
      <c r="F17" s="53">
        <f t="shared" si="20"/>
        <v>27</v>
      </c>
      <c r="G17" s="53">
        <f t="shared" si="20"/>
        <v>28</v>
      </c>
      <c r="H17" s="53">
        <f t="shared" si="20"/>
        <v>29</v>
      </c>
      <c r="I17" s="55">
        <f t="shared" si="20"/>
        <v>30</v>
      </c>
      <c r="J17" s="27"/>
      <c r="K17" s="13">
        <f>AD17</f>
        <v>31</v>
      </c>
      <c r="L17" s="52">
        <f aca="true" t="shared" si="21" ref="L17:R18">IF(DAY($AF17+L$1)&lt;15,"",DAY($AF17+L$1))</f>
        <v>29</v>
      </c>
      <c r="M17" s="53">
        <f t="shared" si="21"/>
        <v>30</v>
      </c>
      <c r="N17" s="53">
        <f t="shared" si="21"/>
        <v>31</v>
      </c>
      <c r="O17" s="53">
        <f t="shared" si="21"/>
      </c>
      <c r="P17" s="53">
        <f t="shared" si="21"/>
      </c>
      <c r="Q17" s="53">
        <f t="shared" si="21"/>
      </c>
      <c r="R17" s="55">
        <f t="shared" si="21"/>
      </c>
      <c r="AC17" s="13">
        <f t="shared" si="15"/>
        <v>26</v>
      </c>
      <c r="AD17" s="13">
        <f t="shared" si="16"/>
        <v>31</v>
      </c>
      <c r="AE17" s="51">
        <f t="shared" si="17"/>
        <v>41084</v>
      </c>
      <c r="AF17" s="51">
        <f t="shared" si="17"/>
        <v>41119</v>
      </c>
    </row>
    <row r="18" spans="2:32" ht="27" customHeight="1">
      <c r="B18" s="13">
        <f>IF(C18="","",AC18)</f>
      </c>
      <c r="C18" s="52">
        <f t="shared" si="20"/>
      </c>
      <c r="D18" s="53">
        <f t="shared" si="20"/>
      </c>
      <c r="E18" s="53">
        <f t="shared" si="20"/>
      </c>
      <c r="F18" s="53">
        <f t="shared" si="20"/>
      </c>
      <c r="G18" s="53">
        <f t="shared" si="20"/>
      </c>
      <c r="H18" s="53">
        <f t="shared" si="20"/>
      </c>
      <c r="I18" s="55">
        <f t="shared" si="20"/>
      </c>
      <c r="J18" s="27"/>
      <c r="K18" s="13">
        <f>IF(L18="","",AD18)</f>
      </c>
      <c r="L18" s="52">
        <f t="shared" si="21"/>
      </c>
      <c r="M18" s="53">
        <f t="shared" si="21"/>
      </c>
      <c r="N18" s="53">
        <f t="shared" si="21"/>
      </c>
      <c r="O18" s="53">
        <f t="shared" si="21"/>
      </c>
      <c r="P18" s="53">
        <f t="shared" si="21"/>
      </c>
      <c r="Q18" s="53">
        <f t="shared" si="21"/>
      </c>
      <c r="R18" s="55">
        <f t="shared" si="21"/>
      </c>
      <c r="AC18" s="13">
        <f t="shared" si="15"/>
        <v>27</v>
      </c>
      <c r="AD18" s="13">
        <f t="shared" si="16"/>
        <v>32</v>
      </c>
      <c r="AE18" s="51">
        <f t="shared" si="17"/>
        <v>41091</v>
      </c>
      <c r="AF18" s="51">
        <f t="shared" si="17"/>
        <v>41126</v>
      </c>
    </row>
    <row r="19" spans="2:18" ht="13.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2:32" ht="14.25">
      <c r="B20" s="27"/>
      <c r="C20" s="27"/>
      <c r="D20" s="27"/>
      <c r="E20" s="27" t="str">
        <f>TEXT(AE20,"yyyy")</f>
        <v>2012</v>
      </c>
      <c r="F20" s="28" t="str">
        <f>TEXT(AE20,"m月")</f>
        <v>8月</v>
      </c>
      <c r="G20" s="27"/>
      <c r="H20" s="27" t="str">
        <f>"(H"&amp;E20-1988&amp;")"</f>
        <v>(H24)</v>
      </c>
      <c r="I20" s="27"/>
      <c r="J20" s="27"/>
      <c r="K20" s="27"/>
      <c r="L20" s="27"/>
      <c r="M20" s="27"/>
      <c r="N20" s="27" t="str">
        <f>TEXT(AF20,"yyyy")</f>
        <v>2012</v>
      </c>
      <c r="O20" s="28" t="str">
        <f>TEXT(AF20,"m月")</f>
        <v>9月</v>
      </c>
      <c r="P20" s="27"/>
      <c r="Q20" s="27" t="str">
        <f>"(H"&amp;N20-1988&amp;")"</f>
        <v>(H24)</v>
      </c>
      <c r="R20" s="27"/>
      <c r="AB20" s="29">
        <f>$W$2</f>
        <v>2012</v>
      </c>
      <c r="AC20" s="14">
        <v>8</v>
      </c>
      <c r="AD20" s="14">
        <v>9</v>
      </c>
      <c r="AE20" s="51">
        <f>DATEVALUE($AB$20&amp;"/"&amp;AC20&amp;"/1")</f>
        <v>41122</v>
      </c>
      <c r="AF20" s="51">
        <f>DATEVALUE($AB$20&amp;"/"&amp;AD20&amp;"/1")</f>
        <v>41153</v>
      </c>
    </row>
    <row r="21" spans="2:32" ht="15" customHeight="1">
      <c r="B21" s="11" t="s">
        <v>0</v>
      </c>
      <c r="C21" s="15" t="str">
        <f>C$3</f>
        <v>日</v>
      </c>
      <c r="D21" s="11" t="str">
        <f aca="true" t="shared" si="22" ref="D21:I21">D$3</f>
        <v>月</v>
      </c>
      <c r="E21" s="11" t="str">
        <f t="shared" si="22"/>
        <v>火</v>
      </c>
      <c r="F21" s="11" t="str">
        <f t="shared" si="22"/>
        <v>水</v>
      </c>
      <c r="G21" s="11" t="str">
        <f t="shared" si="22"/>
        <v>木</v>
      </c>
      <c r="H21" s="11" t="str">
        <f t="shared" si="22"/>
        <v>金</v>
      </c>
      <c r="I21" s="22" t="str">
        <f t="shared" si="22"/>
        <v>土</v>
      </c>
      <c r="J21" s="12"/>
      <c r="K21" s="11" t="s">
        <v>0</v>
      </c>
      <c r="L21" s="15" t="str">
        <f>L$3</f>
        <v>日</v>
      </c>
      <c r="M21" s="11" t="str">
        <f aca="true" t="shared" si="23" ref="M21:R21">M$3</f>
        <v>月</v>
      </c>
      <c r="N21" s="11" t="str">
        <f t="shared" si="23"/>
        <v>火</v>
      </c>
      <c r="O21" s="11" t="str">
        <f t="shared" si="23"/>
        <v>水</v>
      </c>
      <c r="P21" s="11" t="str">
        <f t="shared" si="23"/>
        <v>木</v>
      </c>
      <c r="Q21" s="11" t="str">
        <f t="shared" si="23"/>
        <v>金</v>
      </c>
      <c r="R21" s="22" t="str">
        <f t="shared" si="23"/>
        <v>土</v>
      </c>
      <c r="AB21" s="50"/>
      <c r="AC21" s="23"/>
      <c r="AD21" s="23"/>
      <c r="AE21" s="2">
        <f>WEEKDAY(AE20,$W$5)</f>
        <v>4</v>
      </c>
      <c r="AF21" s="2">
        <f>WEEKDAY(AF20,$W$5)</f>
        <v>7</v>
      </c>
    </row>
    <row r="22" spans="2:32" ht="27" customHeight="1">
      <c r="B22" s="13">
        <f>AC22</f>
        <v>31</v>
      </c>
      <c r="C22" s="52">
        <f aca="true" t="shared" si="24" ref="C22:I23">IF(DAY($AE22+C$1)&gt;15,"",DAY($AE22+C$1))</f>
      </c>
      <c r="D22" s="53">
        <f t="shared" si="24"/>
      </c>
      <c r="E22" s="53">
        <f t="shared" si="24"/>
      </c>
      <c r="F22" s="53">
        <f t="shared" si="24"/>
        <v>1</v>
      </c>
      <c r="G22" s="53">
        <f t="shared" si="24"/>
        <v>2</v>
      </c>
      <c r="H22" s="53">
        <f t="shared" si="24"/>
        <v>3</v>
      </c>
      <c r="I22" s="55">
        <f t="shared" si="24"/>
        <v>4</v>
      </c>
      <c r="J22" s="27"/>
      <c r="K22" s="13">
        <f>AD22</f>
        <v>35</v>
      </c>
      <c r="L22" s="52">
        <f aca="true" t="shared" si="25" ref="L22:R23">IF(DAY($AF22+L$1)&gt;15,"",DAY($AF22+L$1))</f>
      </c>
      <c r="M22" s="53">
        <f t="shared" si="25"/>
      </c>
      <c r="N22" s="53">
        <f t="shared" si="25"/>
      </c>
      <c r="O22" s="53">
        <f t="shared" si="25"/>
      </c>
      <c r="P22" s="53">
        <f t="shared" si="25"/>
      </c>
      <c r="Q22" s="53">
        <f t="shared" si="25"/>
      </c>
      <c r="R22" s="55">
        <f t="shared" si="25"/>
        <v>1</v>
      </c>
      <c r="AB22" s="50"/>
      <c r="AC22" s="13">
        <f aca="true" t="shared" si="26" ref="AC22:AC27">weekno(AE22+1)</f>
        <v>31</v>
      </c>
      <c r="AD22" s="13">
        <f aca="true" t="shared" si="27" ref="AD22:AD27">weekno(AF22+1)</f>
        <v>35</v>
      </c>
      <c r="AE22" s="51">
        <f>AE20-AE21+1</f>
        <v>41119</v>
      </c>
      <c r="AF22" s="51">
        <f>AF20-AF21+1</f>
        <v>41147</v>
      </c>
    </row>
    <row r="23" spans="1:32" ht="27" customHeight="1">
      <c r="A23" s="1"/>
      <c r="B23" s="13">
        <f>AC23</f>
        <v>32</v>
      </c>
      <c r="C23" s="52">
        <f t="shared" si="24"/>
        <v>5</v>
      </c>
      <c r="D23" s="53">
        <f t="shared" si="24"/>
        <v>6</v>
      </c>
      <c r="E23" s="53">
        <f t="shared" si="24"/>
        <v>7</v>
      </c>
      <c r="F23" s="53">
        <f t="shared" si="24"/>
        <v>8</v>
      </c>
      <c r="G23" s="53">
        <f t="shared" si="24"/>
        <v>9</v>
      </c>
      <c r="H23" s="53">
        <f t="shared" si="24"/>
        <v>10</v>
      </c>
      <c r="I23" s="55">
        <f t="shared" si="24"/>
        <v>11</v>
      </c>
      <c r="J23" s="27"/>
      <c r="K23" s="13">
        <f>AD23</f>
        <v>36</v>
      </c>
      <c r="L23" s="52">
        <f t="shared" si="25"/>
        <v>2</v>
      </c>
      <c r="M23" s="53">
        <f t="shared" si="25"/>
        <v>3</v>
      </c>
      <c r="N23" s="53">
        <f t="shared" si="25"/>
        <v>4</v>
      </c>
      <c r="O23" s="53">
        <f t="shared" si="25"/>
        <v>5</v>
      </c>
      <c r="P23" s="53">
        <f t="shared" si="25"/>
        <v>6</v>
      </c>
      <c r="Q23" s="53">
        <f t="shared" si="25"/>
        <v>7</v>
      </c>
      <c r="R23" s="55">
        <f t="shared" si="25"/>
        <v>8</v>
      </c>
      <c r="AC23" s="13">
        <f t="shared" si="26"/>
        <v>32</v>
      </c>
      <c r="AD23" s="13">
        <f t="shared" si="27"/>
        <v>36</v>
      </c>
      <c r="AE23" s="51">
        <f aca="true" t="shared" si="28" ref="AE23:AF27">AE22+7</f>
        <v>41126</v>
      </c>
      <c r="AF23" s="51">
        <f t="shared" si="28"/>
        <v>41154</v>
      </c>
    </row>
    <row r="24" spans="1:32" ht="27" customHeight="1">
      <c r="A24" s="3"/>
      <c r="B24" s="13">
        <f>AC24</f>
        <v>33</v>
      </c>
      <c r="C24" s="52">
        <f aca="true" t="shared" si="29" ref="C24:I25">DAY($AE24+C$1)</f>
        <v>12</v>
      </c>
      <c r="D24" s="53">
        <f t="shared" si="29"/>
        <v>13</v>
      </c>
      <c r="E24" s="53">
        <f t="shared" si="29"/>
        <v>14</v>
      </c>
      <c r="F24" s="53">
        <f t="shared" si="29"/>
        <v>15</v>
      </c>
      <c r="G24" s="53">
        <f t="shared" si="29"/>
        <v>16</v>
      </c>
      <c r="H24" s="53">
        <f t="shared" si="29"/>
        <v>17</v>
      </c>
      <c r="I24" s="55">
        <f t="shared" si="29"/>
        <v>18</v>
      </c>
      <c r="J24" s="27"/>
      <c r="K24" s="13">
        <f>AD24</f>
        <v>37</v>
      </c>
      <c r="L24" s="52">
        <f aca="true" t="shared" si="30" ref="L24:R25">DAY($AF24+L$1)</f>
        <v>9</v>
      </c>
      <c r="M24" s="53">
        <f t="shared" si="30"/>
        <v>10</v>
      </c>
      <c r="N24" s="53">
        <f t="shared" si="30"/>
        <v>11</v>
      </c>
      <c r="O24" s="53">
        <f t="shared" si="30"/>
        <v>12</v>
      </c>
      <c r="P24" s="53">
        <f t="shared" si="30"/>
        <v>13</v>
      </c>
      <c r="Q24" s="53">
        <f t="shared" si="30"/>
        <v>14</v>
      </c>
      <c r="R24" s="55">
        <f t="shared" si="30"/>
        <v>15</v>
      </c>
      <c r="AC24" s="13">
        <f t="shared" si="26"/>
        <v>33</v>
      </c>
      <c r="AD24" s="13">
        <f t="shared" si="27"/>
        <v>37</v>
      </c>
      <c r="AE24" s="51">
        <f t="shared" si="28"/>
        <v>41133</v>
      </c>
      <c r="AF24" s="51">
        <f t="shared" si="28"/>
        <v>41161</v>
      </c>
    </row>
    <row r="25" spans="1:32" ht="27" customHeight="1">
      <c r="A25" s="3"/>
      <c r="B25" s="13">
        <f>AC25</f>
        <v>34</v>
      </c>
      <c r="C25" s="52">
        <f t="shared" si="29"/>
        <v>19</v>
      </c>
      <c r="D25" s="53">
        <f t="shared" si="29"/>
        <v>20</v>
      </c>
      <c r="E25" s="53">
        <f t="shared" si="29"/>
        <v>21</v>
      </c>
      <c r="F25" s="53">
        <f t="shared" si="29"/>
        <v>22</v>
      </c>
      <c r="G25" s="53">
        <f t="shared" si="29"/>
        <v>23</v>
      </c>
      <c r="H25" s="53">
        <f t="shared" si="29"/>
        <v>24</v>
      </c>
      <c r="I25" s="55">
        <f t="shared" si="29"/>
        <v>25</v>
      </c>
      <c r="J25" s="27"/>
      <c r="K25" s="13">
        <f>AD25</f>
        <v>38</v>
      </c>
      <c r="L25" s="52">
        <f t="shared" si="30"/>
        <v>16</v>
      </c>
      <c r="M25" s="54">
        <f t="shared" si="30"/>
        <v>17</v>
      </c>
      <c r="N25" s="53">
        <f t="shared" si="30"/>
        <v>18</v>
      </c>
      <c r="O25" s="53">
        <f t="shared" si="30"/>
        <v>19</v>
      </c>
      <c r="P25" s="53">
        <f t="shared" si="30"/>
        <v>20</v>
      </c>
      <c r="Q25" s="53">
        <f t="shared" si="30"/>
        <v>21</v>
      </c>
      <c r="R25" s="52">
        <f t="shared" si="30"/>
        <v>22</v>
      </c>
      <c r="AC25" s="13">
        <f t="shared" si="26"/>
        <v>34</v>
      </c>
      <c r="AD25" s="13">
        <f t="shared" si="27"/>
        <v>38</v>
      </c>
      <c r="AE25" s="51">
        <f t="shared" si="28"/>
        <v>41140</v>
      </c>
      <c r="AF25" s="51">
        <f t="shared" si="28"/>
        <v>41168</v>
      </c>
    </row>
    <row r="26" spans="1:32" ht="27" customHeight="1">
      <c r="A26" s="3"/>
      <c r="B26" s="13">
        <f>AC26</f>
        <v>35</v>
      </c>
      <c r="C26" s="52">
        <f aca="true" t="shared" si="31" ref="C26:I27">IF(DAY($AE26+C$1)&lt;15,"",DAY($AE26+C$1))</f>
        <v>26</v>
      </c>
      <c r="D26" s="53">
        <f t="shared" si="31"/>
        <v>27</v>
      </c>
      <c r="E26" s="53">
        <f t="shared" si="31"/>
        <v>28</v>
      </c>
      <c r="F26" s="53">
        <f t="shared" si="31"/>
        <v>29</v>
      </c>
      <c r="G26" s="53">
        <f t="shared" si="31"/>
        <v>30</v>
      </c>
      <c r="H26" s="53">
        <f t="shared" si="31"/>
        <v>31</v>
      </c>
      <c r="I26" s="55">
        <f t="shared" si="31"/>
      </c>
      <c r="J26" s="27"/>
      <c r="K26" s="13">
        <f>AD26</f>
        <v>39</v>
      </c>
      <c r="L26" s="52">
        <f aca="true" t="shared" si="32" ref="L26:R27">IF(DAY($AF26+L$1)&lt;15,"",DAY($AF26+L$1))</f>
        <v>23</v>
      </c>
      <c r="M26" s="53">
        <f t="shared" si="32"/>
        <v>24</v>
      </c>
      <c r="N26" s="53">
        <f t="shared" si="32"/>
        <v>25</v>
      </c>
      <c r="O26" s="53">
        <f t="shared" si="32"/>
        <v>26</v>
      </c>
      <c r="P26" s="53">
        <f t="shared" si="32"/>
        <v>27</v>
      </c>
      <c r="Q26" s="53">
        <f t="shared" si="32"/>
        <v>28</v>
      </c>
      <c r="R26" s="55">
        <f t="shared" si="32"/>
        <v>29</v>
      </c>
      <c r="AC26" s="13">
        <f t="shared" si="26"/>
        <v>35</v>
      </c>
      <c r="AD26" s="13">
        <f t="shared" si="27"/>
        <v>39</v>
      </c>
      <c r="AE26" s="51">
        <f t="shared" si="28"/>
        <v>41147</v>
      </c>
      <c r="AF26" s="51">
        <f t="shared" si="28"/>
        <v>41175</v>
      </c>
    </row>
    <row r="27" spans="1:32" ht="27" customHeight="1">
      <c r="A27" s="3"/>
      <c r="B27" s="13">
        <f>IF(C27="","",AC27)</f>
      </c>
      <c r="C27" s="52">
        <f t="shared" si="31"/>
      </c>
      <c r="D27" s="53">
        <f t="shared" si="31"/>
      </c>
      <c r="E27" s="53">
        <f t="shared" si="31"/>
      </c>
      <c r="F27" s="53">
        <f t="shared" si="31"/>
      </c>
      <c r="G27" s="53">
        <f t="shared" si="31"/>
      </c>
      <c r="H27" s="53">
        <f t="shared" si="31"/>
      </c>
      <c r="I27" s="55">
        <f t="shared" si="31"/>
      </c>
      <c r="J27" s="27"/>
      <c r="K27" s="13">
        <f>IF(L27="","",AD27)</f>
        <v>40</v>
      </c>
      <c r="L27" s="52">
        <f t="shared" si="32"/>
        <v>30</v>
      </c>
      <c r="M27" s="53">
        <f t="shared" si="32"/>
      </c>
      <c r="N27" s="53">
        <f t="shared" si="32"/>
      </c>
      <c r="O27" s="53">
        <f t="shared" si="32"/>
      </c>
      <c r="P27" s="53">
        <f t="shared" si="32"/>
      </c>
      <c r="Q27" s="53">
        <f t="shared" si="32"/>
      </c>
      <c r="R27" s="55">
        <f t="shared" si="32"/>
      </c>
      <c r="AC27" s="13">
        <f t="shared" si="26"/>
        <v>36</v>
      </c>
      <c r="AD27" s="13">
        <f t="shared" si="27"/>
        <v>40</v>
      </c>
      <c r="AE27" s="51">
        <f t="shared" si="28"/>
        <v>41154</v>
      </c>
      <c r="AF27" s="51">
        <f t="shared" si="28"/>
        <v>41182</v>
      </c>
    </row>
    <row r="28" spans="1:18" ht="15" customHeight="1">
      <c r="A28" s="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5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11.25" customHeight="1">
      <c r="A30" s="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2:32" ht="14.25">
      <c r="B31" s="27"/>
      <c r="C31" s="27"/>
      <c r="D31" s="27"/>
      <c r="E31" s="27" t="str">
        <f>TEXT(AE31,"yyyy")</f>
        <v>2012</v>
      </c>
      <c r="F31" s="28" t="str">
        <f>TEXT(AE31,"m月")</f>
        <v>10月</v>
      </c>
      <c r="G31" s="27"/>
      <c r="H31" s="27" t="str">
        <f>"(H"&amp;E31-1988&amp;")"</f>
        <v>(H24)</v>
      </c>
      <c r="I31" s="27"/>
      <c r="J31" s="27"/>
      <c r="K31" s="27"/>
      <c r="L31" s="27"/>
      <c r="M31" s="27"/>
      <c r="N31" s="27" t="str">
        <f>TEXT(AF31,"yyyy")</f>
        <v>2012</v>
      </c>
      <c r="O31" s="28" t="str">
        <f>TEXT(AF31,"m月")</f>
        <v>11月</v>
      </c>
      <c r="P31" s="27"/>
      <c r="Q31" s="27" t="str">
        <f>"(H"&amp;N31-1988&amp;")"</f>
        <v>(H24)</v>
      </c>
      <c r="R31" s="27"/>
      <c r="AB31" s="29">
        <f>$W$2</f>
        <v>2012</v>
      </c>
      <c r="AC31" s="14">
        <v>10</v>
      </c>
      <c r="AD31" s="14">
        <v>11</v>
      </c>
      <c r="AE31" s="51">
        <f>DATEVALUE($AB$31&amp;"/"&amp;AC31&amp;"/1")</f>
        <v>41183</v>
      </c>
      <c r="AF31" s="51">
        <f>DATEVALUE($AB$31&amp;"/"&amp;AD31&amp;"/1")</f>
        <v>41214</v>
      </c>
    </row>
    <row r="32" spans="2:32" ht="15" customHeight="1">
      <c r="B32" s="11" t="s">
        <v>0</v>
      </c>
      <c r="C32" s="15" t="str">
        <f>C$3</f>
        <v>日</v>
      </c>
      <c r="D32" s="11" t="str">
        <f aca="true" t="shared" si="33" ref="D32:I32">D$3</f>
        <v>月</v>
      </c>
      <c r="E32" s="11" t="str">
        <f t="shared" si="33"/>
        <v>火</v>
      </c>
      <c r="F32" s="11" t="str">
        <f t="shared" si="33"/>
        <v>水</v>
      </c>
      <c r="G32" s="11" t="str">
        <f t="shared" si="33"/>
        <v>木</v>
      </c>
      <c r="H32" s="11" t="str">
        <f t="shared" si="33"/>
        <v>金</v>
      </c>
      <c r="I32" s="22" t="str">
        <f t="shared" si="33"/>
        <v>土</v>
      </c>
      <c r="J32" s="12"/>
      <c r="K32" s="11" t="s">
        <v>0</v>
      </c>
      <c r="L32" s="15" t="str">
        <f>L$3</f>
        <v>日</v>
      </c>
      <c r="M32" s="11" t="str">
        <f aca="true" t="shared" si="34" ref="M32:R32">M$3</f>
        <v>月</v>
      </c>
      <c r="N32" s="11" t="str">
        <f t="shared" si="34"/>
        <v>火</v>
      </c>
      <c r="O32" s="11" t="str">
        <f t="shared" si="34"/>
        <v>水</v>
      </c>
      <c r="P32" s="11" t="str">
        <f t="shared" si="34"/>
        <v>木</v>
      </c>
      <c r="Q32" s="11" t="str">
        <f t="shared" si="34"/>
        <v>金</v>
      </c>
      <c r="R32" s="22" t="str">
        <f t="shared" si="34"/>
        <v>土</v>
      </c>
      <c r="AB32" s="50"/>
      <c r="AE32" s="2">
        <f>WEEKDAY(AE31,$W$5)</f>
        <v>2</v>
      </c>
      <c r="AF32" s="2">
        <f>WEEKDAY(AF31,$W$5)</f>
        <v>5</v>
      </c>
    </row>
    <row r="33" spans="1:32" ht="27" customHeight="1">
      <c r="A33" s="1"/>
      <c r="B33" s="13">
        <f>AC33</f>
        <v>40</v>
      </c>
      <c r="C33" s="52">
        <f aca="true" t="shared" si="35" ref="C33:I34">IF(DAY($AE33+C$1)&gt;15,"",DAY($AE33+C$1))</f>
      </c>
      <c r="D33" s="53">
        <f t="shared" si="35"/>
        <v>1</v>
      </c>
      <c r="E33" s="53">
        <f t="shared" si="35"/>
        <v>2</v>
      </c>
      <c r="F33" s="53">
        <f t="shared" si="35"/>
        <v>3</v>
      </c>
      <c r="G33" s="53">
        <f t="shared" si="35"/>
        <v>4</v>
      </c>
      <c r="H33" s="53">
        <f t="shared" si="35"/>
        <v>5</v>
      </c>
      <c r="I33" s="55">
        <f t="shared" si="35"/>
        <v>6</v>
      </c>
      <c r="J33" s="27"/>
      <c r="K33" s="13">
        <f>AD33</f>
        <v>44</v>
      </c>
      <c r="L33" s="52">
        <f aca="true" t="shared" si="36" ref="L33:R34">IF(DAY($AF33+L$1)&gt;15,"",DAY($AF33+L$1))</f>
      </c>
      <c r="M33" s="53">
        <f t="shared" si="36"/>
      </c>
      <c r="N33" s="53">
        <f t="shared" si="36"/>
      </c>
      <c r="O33" s="53">
        <f t="shared" si="36"/>
      </c>
      <c r="P33" s="53">
        <f t="shared" si="36"/>
        <v>1</v>
      </c>
      <c r="Q33" s="53">
        <f t="shared" si="36"/>
        <v>2</v>
      </c>
      <c r="R33" s="52">
        <f t="shared" si="36"/>
        <v>3</v>
      </c>
      <c r="AB33" s="50"/>
      <c r="AC33" s="13">
        <f aca="true" t="shared" si="37" ref="AC33:AC38">weekno(AE33+1)</f>
        <v>40</v>
      </c>
      <c r="AD33" s="13">
        <f aca="true" t="shared" si="38" ref="AD33:AD38">weekno(AF33+1)</f>
        <v>44</v>
      </c>
      <c r="AE33" s="51">
        <f>AE31-AE32+1</f>
        <v>41182</v>
      </c>
      <c r="AF33" s="51">
        <f>AF31-AF32+1</f>
        <v>41210</v>
      </c>
    </row>
    <row r="34" spans="1:32" ht="27" customHeight="1">
      <c r="A34" s="3"/>
      <c r="B34" s="13">
        <f>AC34</f>
        <v>41</v>
      </c>
      <c r="C34" s="52">
        <f t="shared" si="35"/>
        <v>7</v>
      </c>
      <c r="D34" s="54">
        <f t="shared" si="35"/>
        <v>8</v>
      </c>
      <c r="E34" s="53">
        <f t="shared" si="35"/>
        <v>9</v>
      </c>
      <c r="F34" s="53">
        <f t="shared" si="35"/>
        <v>10</v>
      </c>
      <c r="G34" s="53">
        <f t="shared" si="35"/>
        <v>11</v>
      </c>
      <c r="H34" s="53">
        <f t="shared" si="35"/>
        <v>12</v>
      </c>
      <c r="I34" s="55">
        <f t="shared" si="35"/>
        <v>13</v>
      </c>
      <c r="J34" s="27"/>
      <c r="K34" s="13">
        <f>AD34</f>
        <v>45</v>
      </c>
      <c r="L34" s="52">
        <f t="shared" si="36"/>
        <v>4</v>
      </c>
      <c r="M34" s="53">
        <f t="shared" si="36"/>
        <v>5</v>
      </c>
      <c r="N34" s="53">
        <f t="shared" si="36"/>
        <v>6</v>
      </c>
      <c r="O34" s="53">
        <f t="shared" si="36"/>
        <v>7</v>
      </c>
      <c r="P34" s="53">
        <f t="shared" si="36"/>
        <v>8</v>
      </c>
      <c r="Q34" s="53">
        <f t="shared" si="36"/>
        <v>9</v>
      </c>
      <c r="R34" s="55">
        <f t="shared" si="36"/>
        <v>10</v>
      </c>
      <c r="AC34" s="13">
        <f t="shared" si="37"/>
        <v>41</v>
      </c>
      <c r="AD34" s="13">
        <f t="shared" si="38"/>
        <v>45</v>
      </c>
      <c r="AE34" s="51">
        <f aca="true" t="shared" si="39" ref="AE34:AF38">AE33+7</f>
        <v>41189</v>
      </c>
      <c r="AF34" s="51">
        <f t="shared" si="39"/>
        <v>41217</v>
      </c>
    </row>
    <row r="35" spans="1:32" ht="27" customHeight="1">
      <c r="A35" s="3"/>
      <c r="B35" s="13">
        <f>AC35</f>
        <v>42</v>
      </c>
      <c r="C35" s="52">
        <f aca="true" t="shared" si="40" ref="C35:I36">DAY($AE35+C$1)</f>
        <v>14</v>
      </c>
      <c r="D35" s="53">
        <f t="shared" si="40"/>
        <v>15</v>
      </c>
      <c r="E35" s="53">
        <f t="shared" si="40"/>
        <v>16</v>
      </c>
      <c r="F35" s="53">
        <f t="shared" si="40"/>
        <v>17</v>
      </c>
      <c r="G35" s="53">
        <f t="shared" si="40"/>
        <v>18</v>
      </c>
      <c r="H35" s="53">
        <f t="shared" si="40"/>
        <v>19</v>
      </c>
      <c r="I35" s="55">
        <f t="shared" si="40"/>
        <v>20</v>
      </c>
      <c r="J35" s="27"/>
      <c r="K35" s="13">
        <f>AD35</f>
        <v>46</v>
      </c>
      <c r="L35" s="52">
        <f aca="true" t="shared" si="41" ref="L35:R36">DAY($AF35+L$1)</f>
        <v>11</v>
      </c>
      <c r="M35" s="53">
        <f t="shared" si="41"/>
        <v>12</v>
      </c>
      <c r="N35" s="53">
        <f t="shared" si="41"/>
        <v>13</v>
      </c>
      <c r="O35" s="53">
        <f t="shared" si="41"/>
        <v>14</v>
      </c>
      <c r="P35" s="53">
        <f t="shared" si="41"/>
        <v>15</v>
      </c>
      <c r="Q35" s="53">
        <f t="shared" si="41"/>
        <v>16</v>
      </c>
      <c r="R35" s="55">
        <f t="shared" si="41"/>
        <v>17</v>
      </c>
      <c r="AC35" s="13">
        <f t="shared" si="37"/>
        <v>42</v>
      </c>
      <c r="AD35" s="13">
        <f t="shared" si="38"/>
        <v>46</v>
      </c>
      <c r="AE35" s="51">
        <f t="shared" si="39"/>
        <v>41196</v>
      </c>
      <c r="AF35" s="51">
        <f t="shared" si="39"/>
        <v>41224</v>
      </c>
    </row>
    <row r="36" spans="1:32" ht="27" customHeight="1">
      <c r="A36" s="3"/>
      <c r="B36" s="13">
        <f>AC36</f>
        <v>43</v>
      </c>
      <c r="C36" s="52">
        <f t="shared" si="40"/>
        <v>21</v>
      </c>
      <c r="D36" s="53">
        <f t="shared" si="40"/>
        <v>22</v>
      </c>
      <c r="E36" s="53">
        <f t="shared" si="40"/>
        <v>23</v>
      </c>
      <c r="F36" s="53">
        <f t="shared" si="40"/>
        <v>24</v>
      </c>
      <c r="G36" s="53">
        <f t="shared" si="40"/>
        <v>25</v>
      </c>
      <c r="H36" s="53">
        <f t="shared" si="40"/>
        <v>26</v>
      </c>
      <c r="I36" s="55">
        <f t="shared" si="40"/>
        <v>27</v>
      </c>
      <c r="J36" s="27"/>
      <c r="K36" s="13">
        <f>AD36</f>
        <v>47</v>
      </c>
      <c r="L36" s="52">
        <f t="shared" si="41"/>
        <v>18</v>
      </c>
      <c r="M36" s="53">
        <f t="shared" si="41"/>
        <v>19</v>
      </c>
      <c r="N36" s="53">
        <f t="shared" si="41"/>
        <v>20</v>
      </c>
      <c r="O36" s="53">
        <f t="shared" si="41"/>
        <v>21</v>
      </c>
      <c r="P36" s="53">
        <f t="shared" si="41"/>
        <v>22</v>
      </c>
      <c r="Q36" s="54">
        <f t="shared" si="41"/>
        <v>23</v>
      </c>
      <c r="R36" s="55">
        <f t="shared" si="41"/>
        <v>24</v>
      </c>
      <c r="AC36" s="13">
        <f t="shared" si="37"/>
        <v>43</v>
      </c>
      <c r="AD36" s="13">
        <f t="shared" si="38"/>
        <v>47</v>
      </c>
      <c r="AE36" s="51">
        <f t="shared" si="39"/>
        <v>41203</v>
      </c>
      <c r="AF36" s="51">
        <f t="shared" si="39"/>
        <v>41231</v>
      </c>
    </row>
    <row r="37" spans="1:32" ht="27" customHeight="1">
      <c r="A37" s="3"/>
      <c r="B37" s="13">
        <f>AC37</f>
        <v>44</v>
      </c>
      <c r="C37" s="52">
        <f aca="true" t="shared" si="42" ref="C37:I38">IF(DAY($AE37+C$1)&lt;15,"",DAY($AE37+C$1))</f>
        <v>28</v>
      </c>
      <c r="D37" s="53">
        <f t="shared" si="42"/>
        <v>29</v>
      </c>
      <c r="E37" s="53">
        <f t="shared" si="42"/>
        <v>30</v>
      </c>
      <c r="F37" s="53">
        <f t="shared" si="42"/>
        <v>31</v>
      </c>
      <c r="G37" s="53">
        <f t="shared" si="42"/>
      </c>
      <c r="H37" s="53">
        <f t="shared" si="42"/>
      </c>
      <c r="I37" s="55">
        <f t="shared" si="42"/>
      </c>
      <c r="J37" s="27"/>
      <c r="K37" s="13">
        <f>AD37</f>
        <v>48</v>
      </c>
      <c r="L37" s="52">
        <f aca="true" t="shared" si="43" ref="L37:R38">IF(DAY($AF37+L$1)&lt;15,"",DAY($AF37+L$1))</f>
        <v>25</v>
      </c>
      <c r="M37" s="53">
        <f t="shared" si="43"/>
        <v>26</v>
      </c>
      <c r="N37" s="53">
        <f t="shared" si="43"/>
        <v>27</v>
      </c>
      <c r="O37" s="53">
        <f t="shared" si="43"/>
        <v>28</v>
      </c>
      <c r="P37" s="53">
        <f t="shared" si="43"/>
        <v>29</v>
      </c>
      <c r="Q37" s="53">
        <f t="shared" si="43"/>
        <v>30</v>
      </c>
      <c r="R37" s="55">
        <f t="shared" si="43"/>
      </c>
      <c r="AC37" s="13">
        <f t="shared" si="37"/>
        <v>44</v>
      </c>
      <c r="AD37" s="13">
        <f t="shared" si="38"/>
        <v>48</v>
      </c>
      <c r="AE37" s="51">
        <f t="shared" si="39"/>
        <v>41210</v>
      </c>
      <c r="AF37" s="51">
        <f t="shared" si="39"/>
        <v>41238</v>
      </c>
    </row>
    <row r="38" spans="1:32" ht="27" customHeight="1">
      <c r="A38" s="3"/>
      <c r="B38" s="13">
        <f>IF(C38="","",AC38)</f>
      </c>
      <c r="C38" s="52">
        <f t="shared" si="42"/>
      </c>
      <c r="D38" s="53">
        <f t="shared" si="42"/>
      </c>
      <c r="E38" s="53">
        <f t="shared" si="42"/>
      </c>
      <c r="F38" s="53">
        <f t="shared" si="42"/>
      </c>
      <c r="G38" s="53">
        <f t="shared" si="42"/>
      </c>
      <c r="H38" s="53">
        <f t="shared" si="42"/>
      </c>
      <c r="I38" s="55">
        <f t="shared" si="42"/>
      </c>
      <c r="J38" s="27"/>
      <c r="K38" s="13">
        <f>IF(L38="","",AD38)</f>
      </c>
      <c r="L38" s="52">
        <f t="shared" si="43"/>
      </c>
      <c r="M38" s="53">
        <f t="shared" si="43"/>
      </c>
      <c r="N38" s="53">
        <f t="shared" si="43"/>
      </c>
      <c r="O38" s="53">
        <f t="shared" si="43"/>
      </c>
      <c r="P38" s="53">
        <f t="shared" si="43"/>
      </c>
      <c r="Q38" s="53">
        <f t="shared" si="43"/>
      </c>
      <c r="R38" s="55">
        <f t="shared" si="43"/>
      </c>
      <c r="AC38" s="13">
        <f t="shared" si="37"/>
        <v>45</v>
      </c>
      <c r="AD38" s="13">
        <f t="shared" si="38"/>
        <v>49</v>
      </c>
      <c r="AE38" s="51">
        <f t="shared" si="39"/>
        <v>41217</v>
      </c>
      <c r="AF38" s="51">
        <f t="shared" si="39"/>
        <v>41245</v>
      </c>
    </row>
    <row r="39" spans="2:18" ht="13.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2:32" ht="14.25">
      <c r="B40" s="27"/>
      <c r="C40" s="27"/>
      <c r="D40" s="27"/>
      <c r="E40" s="27" t="str">
        <f>TEXT(AE40,"yyyy")</f>
        <v>2012</v>
      </c>
      <c r="F40" s="28" t="str">
        <f>TEXT(AE40,"m月")</f>
        <v>12月</v>
      </c>
      <c r="G40" s="27"/>
      <c r="H40" s="27" t="str">
        <f>"(H"&amp;E40-1988&amp;")"</f>
        <v>(H24)</v>
      </c>
      <c r="I40" s="27"/>
      <c r="J40" s="27"/>
      <c r="K40" s="27"/>
      <c r="L40" s="27"/>
      <c r="M40" s="27"/>
      <c r="N40" s="27" t="str">
        <f>TEXT(AF40,"yyyy")</f>
        <v>2013</v>
      </c>
      <c r="O40" s="28" t="str">
        <f>TEXT(AF40,"m月")</f>
        <v>1月</v>
      </c>
      <c r="P40" s="27"/>
      <c r="Q40" s="27" t="str">
        <f>"(H"&amp;N40-1988&amp;")"</f>
        <v>(H25)</v>
      </c>
      <c r="R40" s="27"/>
      <c r="AB40" s="29">
        <f>$W$2</f>
        <v>2012</v>
      </c>
      <c r="AC40" s="14">
        <v>12</v>
      </c>
      <c r="AD40" s="14">
        <v>1</v>
      </c>
      <c r="AE40" s="51">
        <f>DATEVALUE($AB$40&amp;"/"&amp;AC40&amp;"/1")</f>
        <v>41244</v>
      </c>
      <c r="AF40" s="51">
        <f>DATEVALUE($AB$40+1&amp;"/"&amp;AD40&amp;"/1")</f>
        <v>41275</v>
      </c>
    </row>
    <row r="41" spans="2:32" ht="15" customHeight="1">
      <c r="B41" s="11" t="s">
        <v>0</v>
      </c>
      <c r="C41" s="15" t="str">
        <f>C$3</f>
        <v>日</v>
      </c>
      <c r="D41" s="11" t="str">
        <f aca="true" t="shared" si="44" ref="D41:I41">D$3</f>
        <v>月</v>
      </c>
      <c r="E41" s="11" t="str">
        <f t="shared" si="44"/>
        <v>火</v>
      </c>
      <c r="F41" s="11" t="str">
        <f t="shared" si="44"/>
        <v>水</v>
      </c>
      <c r="G41" s="11" t="str">
        <f t="shared" si="44"/>
        <v>木</v>
      </c>
      <c r="H41" s="11" t="str">
        <f t="shared" si="44"/>
        <v>金</v>
      </c>
      <c r="I41" s="22" t="str">
        <f t="shared" si="44"/>
        <v>土</v>
      </c>
      <c r="J41" s="12"/>
      <c r="K41" s="11" t="s">
        <v>0</v>
      </c>
      <c r="L41" s="15" t="str">
        <f>L$3</f>
        <v>日</v>
      </c>
      <c r="M41" s="11" t="str">
        <f aca="true" t="shared" si="45" ref="M41:R41">M$3</f>
        <v>月</v>
      </c>
      <c r="N41" s="11" t="str">
        <f t="shared" si="45"/>
        <v>火</v>
      </c>
      <c r="O41" s="11" t="str">
        <f t="shared" si="45"/>
        <v>水</v>
      </c>
      <c r="P41" s="11" t="str">
        <f t="shared" si="45"/>
        <v>木</v>
      </c>
      <c r="Q41" s="11" t="str">
        <f t="shared" si="45"/>
        <v>金</v>
      </c>
      <c r="R41" s="22" t="str">
        <f t="shared" si="45"/>
        <v>土</v>
      </c>
      <c r="AB41" s="50"/>
      <c r="AE41" s="2">
        <f>WEEKDAY(AE40,$W$5)</f>
        <v>7</v>
      </c>
      <c r="AF41" s="2">
        <f>WEEKDAY(AF40,$W$5)</f>
        <v>3</v>
      </c>
    </row>
    <row r="42" spans="1:32" ht="27" customHeight="1">
      <c r="A42" s="1"/>
      <c r="B42" s="13">
        <f>AC42</f>
        <v>48</v>
      </c>
      <c r="C42" s="52">
        <f aca="true" t="shared" si="46" ref="C42:I43">IF(DAY($AE42+C$1)&gt;15,"",DAY($AE42+C$1))</f>
      </c>
      <c r="D42" s="53">
        <f t="shared" si="46"/>
      </c>
      <c r="E42" s="53">
        <f t="shared" si="46"/>
      </c>
      <c r="F42" s="53">
        <f t="shared" si="46"/>
      </c>
      <c r="G42" s="53">
        <f t="shared" si="46"/>
      </c>
      <c r="H42" s="53">
        <f t="shared" si="46"/>
      </c>
      <c r="I42" s="55">
        <f t="shared" si="46"/>
        <v>1</v>
      </c>
      <c r="J42" s="27"/>
      <c r="K42" s="13">
        <f>AD42</f>
        <v>1</v>
      </c>
      <c r="L42" s="52">
        <f aca="true" t="shared" si="47" ref="L42:R43">IF(DAY($AF42+L$1)&gt;15,"",DAY($AF42+L$1))</f>
      </c>
      <c r="M42" s="53">
        <f t="shared" si="47"/>
      </c>
      <c r="N42" s="54">
        <f t="shared" si="47"/>
        <v>1</v>
      </c>
      <c r="O42" s="54">
        <f t="shared" si="47"/>
        <v>2</v>
      </c>
      <c r="P42" s="54">
        <f t="shared" si="47"/>
        <v>3</v>
      </c>
      <c r="Q42" s="53">
        <f t="shared" si="47"/>
        <v>4</v>
      </c>
      <c r="R42" s="55">
        <f t="shared" si="47"/>
        <v>5</v>
      </c>
      <c r="AB42" s="50"/>
      <c r="AC42" s="13">
        <f aca="true" t="shared" si="48" ref="AC42:AC47">weekno(AE42+1)</f>
        <v>48</v>
      </c>
      <c r="AD42" s="13">
        <f aca="true" t="shared" si="49" ref="AD42:AD47">weekno(AF42+1)</f>
        <v>1</v>
      </c>
      <c r="AE42" s="51">
        <f>AE40-AE41+1</f>
        <v>41238</v>
      </c>
      <c r="AF42" s="51">
        <f>AF40-AF41+1</f>
        <v>41273</v>
      </c>
    </row>
    <row r="43" spans="1:32" ht="27" customHeight="1">
      <c r="A43" s="3"/>
      <c r="B43" s="13">
        <f>AC43</f>
        <v>49</v>
      </c>
      <c r="C43" s="52">
        <f t="shared" si="46"/>
        <v>2</v>
      </c>
      <c r="D43" s="53">
        <f t="shared" si="46"/>
        <v>3</v>
      </c>
      <c r="E43" s="53">
        <f t="shared" si="46"/>
        <v>4</v>
      </c>
      <c r="F43" s="53">
        <f t="shared" si="46"/>
        <v>5</v>
      </c>
      <c r="G43" s="53">
        <f t="shared" si="46"/>
        <v>6</v>
      </c>
      <c r="H43" s="53">
        <f t="shared" si="46"/>
        <v>7</v>
      </c>
      <c r="I43" s="55">
        <f t="shared" si="46"/>
        <v>8</v>
      </c>
      <c r="J43" s="27"/>
      <c r="K43" s="13">
        <f>AD43</f>
        <v>2</v>
      </c>
      <c r="L43" s="52">
        <f t="shared" si="47"/>
        <v>6</v>
      </c>
      <c r="M43" s="53">
        <f t="shared" si="47"/>
        <v>7</v>
      </c>
      <c r="N43" s="53">
        <f t="shared" si="47"/>
        <v>8</v>
      </c>
      <c r="O43" s="53">
        <f t="shared" si="47"/>
        <v>9</v>
      </c>
      <c r="P43" s="53">
        <f t="shared" si="47"/>
        <v>10</v>
      </c>
      <c r="Q43" s="53">
        <f t="shared" si="47"/>
        <v>11</v>
      </c>
      <c r="R43" s="55">
        <f t="shared" si="47"/>
        <v>12</v>
      </c>
      <c r="AC43" s="13">
        <f t="shared" si="48"/>
        <v>49</v>
      </c>
      <c r="AD43" s="13">
        <f t="shared" si="49"/>
        <v>2</v>
      </c>
      <c r="AE43" s="51">
        <f aca="true" t="shared" si="50" ref="AE43:AF47">AE42+7</f>
        <v>41245</v>
      </c>
      <c r="AF43" s="51">
        <f t="shared" si="50"/>
        <v>41280</v>
      </c>
    </row>
    <row r="44" spans="1:32" ht="27" customHeight="1">
      <c r="A44" s="3"/>
      <c r="B44" s="13">
        <f>AC44</f>
        <v>50</v>
      </c>
      <c r="C44" s="52">
        <f aca="true" t="shared" si="51" ref="C44:I45">DAY($AE44+C$1)</f>
        <v>9</v>
      </c>
      <c r="D44" s="53">
        <f t="shared" si="51"/>
        <v>10</v>
      </c>
      <c r="E44" s="53">
        <f t="shared" si="51"/>
        <v>11</v>
      </c>
      <c r="F44" s="53">
        <f t="shared" si="51"/>
        <v>12</v>
      </c>
      <c r="G44" s="53">
        <f t="shared" si="51"/>
        <v>13</v>
      </c>
      <c r="H44" s="53">
        <f t="shared" si="51"/>
        <v>14</v>
      </c>
      <c r="I44" s="55">
        <f t="shared" si="51"/>
        <v>15</v>
      </c>
      <c r="J44" s="27"/>
      <c r="K44" s="13">
        <f>AD44</f>
        <v>3</v>
      </c>
      <c r="L44" s="52">
        <f aca="true" t="shared" si="52" ref="L44:R45">DAY($AF44+L$1)</f>
        <v>13</v>
      </c>
      <c r="M44" s="54">
        <f t="shared" si="52"/>
        <v>14</v>
      </c>
      <c r="N44" s="53">
        <f t="shared" si="52"/>
        <v>15</v>
      </c>
      <c r="O44" s="53">
        <f t="shared" si="52"/>
        <v>16</v>
      </c>
      <c r="P44" s="53">
        <f t="shared" si="52"/>
        <v>17</v>
      </c>
      <c r="Q44" s="53">
        <f t="shared" si="52"/>
        <v>18</v>
      </c>
      <c r="R44" s="55">
        <f t="shared" si="52"/>
        <v>19</v>
      </c>
      <c r="AC44" s="13">
        <f t="shared" si="48"/>
        <v>50</v>
      </c>
      <c r="AD44" s="13">
        <f t="shared" si="49"/>
        <v>3</v>
      </c>
      <c r="AE44" s="51">
        <f t="shared" si="50"/>
        <v>41252</v>
      </c>
      <c r="AF44" s="51">
        <f t="shared" si="50"/>
        <v>41287</v>
      </c>
    </row>
    <row r="45" spans="1:32" ht="27" customHeight="1">
      <c r="A45" s="3"/>
      <c r="B45" s="13">
        <f>AC45</f>
        <v>51</v>
      </c>
      <c r="C45" s="52">
        <f t="shared" si="51"/>
        <v>16</v>
      </c>
      <c r="D45" s="53">
        <f t="shared" si="51"/>
        <v>17</v>
      </c>
      <c r="E45" s="53">
        <f t="shared" si="51"/>
        <v>18</v>
      </c>
      <c r="F45" s="53">
        <f t="shared" si="51"/>
        <v>19</v>
      </c>
      <c r="G45" s="53">
        <f t="shared" si="51"/>
        <v>20</v>
      </c>
      <c r="H45" s="53">
        <f t="shared" si="51"/>
        <v>21</v>
      </c>
      <c r="I45" s="55">
        <f t="shared" si="51"/>
        <v>22</v>
      </c>
      <c r="J45" s="27"/>
      <c r="K45" s="13">
        <f>AD45</f>
        <v>4</v>
      </c>
      <c r="L45" s="52">
        <f t="shared" si="52"/>
        <v>20</v>
      </c>
      <c r="M45" s="53">
        <f t="shared" si="52"/>
        <v>21</v>
      </c>
      <c r="N45" s="53">
        <f t="shared" si="52"/>
        <v>22</v>
      </c>
      <c r="O45" s="53">
        <f t="shared" si="52"/>
        <v>23</v>
      </c>
      <c r="P45" s="53">
        <f t="shared" si="52"/>
        <v>24</v>
      </c>
      <c r="Q45" s="53">
        <f t="shared" si="52"/>
        <v>25</v>
      </c>
      <c r="R45" s="55">
        <f t="shared" si="52"/>
        <v>26</v>
      </c>
      <c r="AC45" s="13">
        <f t="shared" si="48"/>
        <v>51</v>
      </c>
      <c r="AD45" s="13">
        <f t="shared" si="49"/>
        <v>4</v>
      </c>
      <c r="AE45" s="51">
        <f t="shared" si="50"/>
        <v>41259</v>
      </c>
      <c r="AF45" s="51">
        <f t="shared" si="50"/>
        <v>41294</v>
      </c>
    </row>
    <row r="46" spans="1:32" ht="27" customHeight="1">
      <c r="A46" s="3"/>
      <c r="B46" s="13">
        <f>AC46</f>
        <v>52</v>
      </c>
      <c r="C46" s="52">
        <f aca="true" t="shared" si="53" ref="C46:I47">IF(DAY($AE46+C$1)&lt;15,"",DAY($AE46+C$1))</f>
        <v>23</v>
      </c>
      <c r="D46" s="54">
        <f t="shared" si="53"/>
        <v>24</v>
      </c>
      <c r="E46" s="53">
        <f t="shared" si="53"/>
        <v>25</v>
      </c>
      <c r="F46" s="53">
        <f t="shared" si="53"/>
        <v>26</v>
      </c>
      <c r="G46" s="53">
        <f t="shared" si="53"/>
        <v>27</v>
      </c>
      <c r="H46" s="53">
        <f t="shared" si="53"/>
        <v>28</v>
      </c>
      <c r="I46" s="52">
        <f t="shared" si="53"/>
        <v>29</v>
      </c>
      <c r="J46" s="27"/>
      <c r="K46" s="13">
        <f>AD46</f>
        <v>5</v>
      </c>
      <c r="L46" s="52">
        <f aca="true" t="shared" si="54" ref="L46:R47">IF(DAY($AF46+L$1)&lt;15,"",DAY($AF46+L$1))</f>
        <v>27</v>
      </c>
      <c r="M46" s="53">
        <f t="shared" si="54"/>
        <v>28</v>
      </c>
      <c r="N46" s="53">
        <f t="shared" si="54"/>
        <v>29</v>
      </c>
      <c r="O46" s="53">
        <f t="shared" si="54"/>
        <v>30</v>
      </c>
      <c r="P46" s="53">
        <f t="shared" si="54"/>
        <v>31</v>
      </c>
      <c r="Q46" s="53">
        <f t="shared" si="54"/>
      </c>
      <c r="R46" s="55">
        <f t="shared" si="54"/>
      </c>
      <c r="AC46" s="13">
        <f t="shared" si="48"/>
        <v>52</v>
      </c>
      <c r="AD46" s="13">
        <f t="shared" si="49"/>
        <v>5</v>
      </c>
      <c r="AE46" s="51">
        <f t="shared" si="50"/>
        <v>41266</v>
      </c>
      <c r="AF46" s="51">
        <f t="shared" si="50"/>
        <v>41301</v>
      </c>
    </row>
    <row r="47" spans="1:32" ht="27" customHeight="1">
      <c r="A47" s="3"/>
      <c r="B47" s="13">
        <f>IF(C47="","",AC47)</f>
        <v>1</v>
      </c>
      <c r="C47" s="52">
        <f t="shared" si="53"/>
        <v>30</v>
      </c>
      <c r="D47" s="54">
        <f t="shared" si="53"/>
        <v>31</v>
      </c>
      <c r="E47" s="53">
        <f t="shared" si="53"/>
      </c>
      <c r="F47" s="53">
        <f t="shared" si="53"/>
      </c>
      <c r="G47" s="53">
        <f t="shared" si="53"/>
      </c>
      <c r="H47" s="53">
        <f t="shared" si="53"/>
      </c>
      <c r="I47" s="55">
        <f t="shared" si="53"/>
      </c>
      <c r="J47" s="27"/>
      <c r="K47" s="13">
        <f>IF(L47="","",AD47)</f>
      </c>
      <c r="L47" s="52">
        <f t="shared" si="54"/>
      </c>
      <c r="M47" s="53">
        <f t="shared" si="54"/>
      </c>
      <c r="N47" s="53">
        <f t="shared" si="54"/>
      </c>
      <c r="O47" s="53">
        <f t="shared" si="54"/>
      </c>
      <c r="P47" s="53">
        <f t="shared" si="54"/>
      </c>
      <c r="Q47" s="53">
        <f t="shared" si="54"/>
      </c>
      <c r="R47" s="55">
        <f t="shared" si="54"/>
      </c>
      <c r="AC47" s="13">
        <f t="shared" si="48"/>
        <v>1</v>
      </c>
      <c r="AD47" s="13">
        <f t="shared" si="49"/>
        <v>6</v>
      </c>
      <c r="AE47" s="51">
        <f t="shared" si="50"/>
        <v>41273</v>
      </c>
      <c r="AF47" s="51">
        <f t="shared" si="50"/>
        <v>41308</v>
      </c>
    </row>
    <row r="48" spans="2:18" ht="13.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2:32" ht="14.25">
      <c r="B49" s="27"/>
      <c r="C49" s="27"/>
      <c r="D49" s="27"/>
      <c r="E49" s="27" t="str">
        <f>TEXT(AE49,"yyyy")</f>
        <v>2013</v>
      </c>
      <c r="F49" s="28" t="str">
        <f>TEXT(AE49,"m月")</f>
        <v>2月</v>
      </c>
      <c r="G49" s="27"/>
      <c r="H49" s="27" t="str">
        <f>"(H"&amp;E49-1988&amp;")"</f>
        <v>(H25)</v>
      </c>
      <c r="I49" s="27"/>
      <c r="J49" s="27"/>
      <c r="K49" s="27"/>
      <c r="L49" s="27"/>
      <c r="M49" s="27"/>
      <c r="N49" s="27" t="str">
        <f>TEXT(AF49,"yyyy")</f>
        <v>2013</v>
      </c>
      <c r="O49" s="28" t="str">
        <f>TEXT(AF49,"m月")</f>
        <v>3月</v>
      </c>
      <c r="P49" s="27"/>
      <c r="Q49" s="27" t="str">
        <f>"(H"&amp;N49-1988&amp;")"</f>
        <v>(H25)</v>
      </c>
      <c r="R49" s="27"/>
      <c r="AB49" s="29">
        <f>$W$2+1</f>
        <v>2013</v>
      </c>
      <c r="AC49" s="14">
        <v>2</v>
      </c>
      <c r="AD49" s="14">
        <v>3</v>
      </c>
      <c r="AE49" s="51">
        <f>DATEVALUE($AB$49&amp;"/"&amp;AC49&amp;"/1")</f>
        <v>41306</v>
      </c>
      <c r="AF49" s="51">
        <f>DATEVALUE($AB$49&amp;"/"&amp;AD49&amp;"/1")</f>
        <v>41334</v>
      </c>
    </row>
    <row r="50" spans="2:32" ht="15" customHeight="1">
      <c r="B50" s="11" t="s">
        <v>0</v>
      </c>
      <c r="C50" s="15" t="str">
        <f>C$3</f>
        <v>日</v>
      </c>
      <c r="D50" s="11" t="str">
        <f aca="true" t="shared" si="55" ref="D50:I50">D$3</f>
        <v>月</v>
      </c>
      <c r="E50" s="11" t="str">
        <f t="shared" si="55"/>
        <v>火</v>
      </c>
      <c r="F50" s="11" t="str">
        <f t="shared" si="55"/>
        <v>水</v>
      </c>
      <c r="G50" s="11" t="str">
        <f t="shared" si="55"/>
        <v>木</v>
      </c>
      <c r="H50" s="11" t="str">
        <f t="shared" si="55"/>
        <v>金</v>
      </c>
      <c r="I50" s="22" t="str">
        <f t="shared" si="55"/>
        <v>土</v>
      </c>
      <c r="J50" s="12"/>
      <c r="K50" s="11" t="s">
        <v>0</v>
      </c>
      <c r="L50" s="15" t="str">
        <f>L$3</f>
        <v>日</v>
      </c>
      <c r="M50" s="11" t="str">
        <f aca="true" t="shared" si="56" ref="M50:R50">M$3</f>
        <v>月</v>
      </c>
      <c r="N50" s="11" t="str">
        <f t="shared" si="56"/>
        <v>火</v>
      </c>
      <c r="O50" s="11" t="str">
        <f t="shared" si="56"/>
        <v>水</v>
      </c>
      <c r="P50" s="11" t="str">
        <f t="shared" si="56"/>
        <v>木</v>
      </c>
      <c r="Q50" s="11" t="str">
        <f t="shared" si="56"/>
        <v>金</v>
      </c>
      <c r="R50" s="22" t="str">
        <f t="shared" si="56"/>
        <v>土</v>
      </c>
      <c r="AB50" s="50"/>
      <c r="AC50" s="23"/>
      <c r="AD50" s="23"/>
      <c r="AE50" s="2">
        <f>WEEKDAY(AE49,$W$5)</f>
        <v>6</v>
      </c>
      <c r="AF50" s="2">
        <f>WEEKDAY(AF49,$W$5)</f>
        <v>6</v>
      </c>
    </row>
    <row r="51" spans="2:32" ht="27" customHeight="1">
      <c r="B51" s="13">
        <f>AC51</f>
        <v>5</v>
      </c>
      <c r="C51" s="52">
        <f aca="true" t="shared" si="57" ref="C51:I52">IF(DAY($AE51+C$1)&gt;15,"",DAY($AE51+C$1))</f>
      </c>
      <c r="D51" s="53">
        <f t="shared" si="57"/>
      </c>
      <c r="E51" s="53">
        <f t="shared" si="57"/>
      </c>
      <c r="F51" s="53">
        <f t="shared" si="57"/>
      </c>
      <c r="G51" s="53">
        <f t="shared" si="57"/>
      </c>
      <c r="H51" s="53">
        <f t="shared" si="57"/>
        <v>1</v>
      </c>
      <c r="I51" s="55">
        <f t="shared" si="57"/>
        <v>2</v>
      </c>
      <c r="J51" s="27"/>
      <c r="K51" s="13">
        <f>AD51</f>
        <v>9</v>
      </c>
      <c r="L51" s="52">
        <f aca="true" t="shared" si="58" ref="L51:R52">IF(DAY($AF51+L$1)&gt;15,"",DAY($AF51+L$1))</f>
      </c>
      <c r="M51" s="53">
        <f t="shared" si="58"/>
      </c>
      <c r="N51" s="53">
        <f t="shared" si="58"/>
      </c>
      <c r="O51" s="53">
        <f t="shared" si="58"/>
      </c>
      <c r="P51" s="53">
        <f t="shared" si="58"/>
      </c>
      <c r="Q51" s="53">
        <f t="shared" si="58"/>
        <v>1</v>
      </c>
      <c r="R51" s="55">
        <f t="shared" si="58"/>
        <v>2</v>
      </c>
      <c r="AB51" s="50"/>
      <c r="AC51" s="13">
        <f aca="true" t="shared" si="59" ref="AC51:AC56">weekno(AE51+1)</f>
        <v>5</v>
      </c>
      <c r="AD51" s="13">
        <f aca="true" t="shared" si="60" ref="AD51:AD56">weekno(AF51+1)</f>
        <v>9</v>
      </c>
      <c r="AE51" s="51">
        <f>AE49-AE50+1</f>
        <v>41301</v>
      </c>
      <c r="AF51" s="51">
        <f>AF49-AF50+1</f>
        <v>41329</v>
      </c>
    </row>
    <row r="52" spans="2:32" ht="27" customHeight="1">
      <c r="B52" s="13">
        <f>AC52</f>
        <v>6</v>
      </c>
      <c r="C52" s="52">
        <f t="shared" si="57"/>
        <v>3</v>
      </c>
      <c r="D52" s="53">
        <f t="shared" si="57"/>
        <v>4</v>
      </c>
      <c r="E52" s="53">
        <f t="shared" si="57"/>
        <v>5</v>
      </c>
      <c r="F52" s="53">
        <f t="shared" si="57"/>
        <v>6</v>
      </c>
      <c r="G52" s="53">
        <f t="shared" si="57"/>
        <v>7</v>
      </c>
      <c r="H52" s="53">
        <f t="shared" si="57"/>
        <v>8</v>
      </c>
      <c r="I52" s="55">
        <f t="shared" si="57"/>
        <v>9</v>
      </c>
      <c r="J52" s="27"/>
      <c r="K52" s="13">
        <f>AD52</f>
        <v>10</v>
      </c>
      <c r="L52" s="52">
        <f t="shared" si="58"/>
        <v>3</v>
      </c>
      <c r="M52" s="53">
        <f t="shared" si="58"/>
        <v>4</v>
      </c>
      <c r="N52" s="53">
        <f t="shared" si="58"/>
        <v>5</v>
      </c>
      <c r="O52" s="53">
        <f t="shared" si="58"/>
        <v>6</v>
      </c>
      <c r="P52" s="53">
        <f t="shared" si="58"/>
        <v>7</v>
      </c>
      <c r="Q52" s="53">
        <f t="shared" si="58"/>
        <v>8</v>
      </c>
      <c r="R52" s="55">
        <f t="shared" si="58"/>
        <v>9</v>
      </c>
      <c r="AC52" s="13">
        <f t="shared" si="59"/>
        <v>6</v>
      </c>
      <c r="AD52" s="13">
        <f t="shared" si="60"/>
        <v>10</v>
      </c>
      <c r="AE52" s="51">
        <f aca="true" t="shared" si="61" ref="AE52:AF56">AE51+7</f>
        <v>41308</v>
      </c>
      <c r="AF52" s="51">
        <f t="shared" si="61"/>
        <v>41336</v>
      </c>
    </row>
    <row r="53" spans="2:32" ht="27" customHeight="1">
      <c r="B53" s="13">
        <f>AC53</f>
        <v>7</v>
      </c>
      <c r="C53" s="52">
        <f aca="true" t="shared" si="62" ref="C53:I54">DAY($AE53+C$1)</f>
        <v>10</v>
      </c>
      <c r="D53" s="54">
        <f t="shared" si="62"/>
        <v>11</v>
      </c>
      <c r="E53" s="53">
        <f t="shared" si="62"/>
        <v>12</v>
      </c>
      <c r="F53" s="53">
        <f t="shared" si="62"/>
        <v>13</v>
      </c>
      <c r="G53" s="53">
        <f t="shared" si="62"/>
        <v>14</v>
      </c>
      <c r="H53" s="53">
        <f t="shared" si="62"/>
        <v>15</v>
      </c>
      <c r="I53" s="55">
        <f t="shared" si="62"/>
        <v>16</v>
      </c>
      <c r="J53" s="27"/>
      <c r="K53" s="13">
        <f>AD53</f>
        <v>11</v>
      </c>
      <c r="L53" s="52">
        <f aca="true" t="shared" si="63" ref="L53:R54">DAY($AF53+L$1)</f>
        <v>10</v>
      </c>
      <c r="M53" s="53">
        <f t="shared" si="63"/>
        <v>11</v>
      </c>
      <c r="N53" s="53">
        <f t="shared" si="63"/>
        <v>12</v>
      </c>
      <c r="O53" s="53">
        <f t="shared" si="63"/>
        <v>13</v>
      </c>
      <c r="P53" s="53">
        <f t="shared" si="63"/>
        <v>14</v>
      </c>
      <c r="Q53" s="53">
        <f t="shared" si="63"/>
        <v>15</v>
      </c>
      <c r="R53" s="55">
        <f t="shared" si="63"/>
        <v>16</v>
      </c>
      <c r="AC53" s="13">
        <f t="shared" si="59"/>
        <v>7</v>
      </c>
      <c r="AD53" s="13">
        <f t="shared" si="60"/>
        <v>11</v>
      </c>
      <c r="AE53" s="51">
        <f t="shared" si="61"/>
        <v>41315</v>
      </c>
      <c r="AF53" s="51">
        <f t="shared" si="61"/>
        <v>41343</v>
      </c>
    </row>
    <row r="54" spans="2:32" ht="27" customHeight="1">
      <c r="B54" s="13">
        <f>AC54</f>
        <v>8</v>
      </c>
      <c r="C54" s="52">
        <f t="shared" si="62"/>
        <v>17</v>
      </c>
      <c r="D54" s="53">
        <f t="shared" si="62"/>
        <v>18</v>
      </c>
      <c r="E54" s="53">
        <f t="shared" si="62"/>
        <v>19</v>
      </c>
      <c r="F54" s="53">
        <f t="shared" si="62"/>
        <v>20</v>
      </c>
      <c r="G54" s="53">
        <f t="shared" si="62"/>
        <v>21</v>
      </c>
      <c r="H54" s="53">
        <f t="shared" si="62"/>
        <v>22</v>
      </c>
      <c r="I54" s="55">
        <f t="shared" si="62"/>
        <v>23</v>
      </c>
      <c r="J54" s="27"/>
      <c r="K54" s="13">
        <f>AD54</f>
        <v>12</v>
      </c>
      <c r="L54" s="52">
        <f t="shared" si="63"/>
        <v>17</v>
      </c>
      <c r="M54" s="53">
        <f t="shared" si="63"/>
        <v>18</v>
      </c>
      <c r="N54" s="53">
        <f t="shared" si="63"/>
        <v>19</v>
      </c>
      <c r="O54" s="54">
        <f t="shared" si="63"/>
        <v>20</v>
      </c>
      <c r="P54" s="53">
        <f t="shared" si="63"/>
        <v>21</v>
      </c>
      <c r="Q54" s="53">
        <f t="shared" si="63"/>
        <v>22</v>
      </c>
      <c r="R54" s="55">
        <f t="shared" si="63"/>
        <v>23</v>
      </c>
      <c r="AC54" s="13">
        <f t="shared" si="59"/>
        <v>8</v>
      </c>
      <c r="AD54" s="13">
        <f t="shared" si="60"/>
        <v>12</v>
      </c>
      <c r="AE54" s="51">
        <f t="shared" si="61"/>
        <v>41322</v>
      </c>
      <c r="AF54" s="51">
        <f t="shared" si="61"/>
        <v>41350</v>
      </c>
    </row>
    <row r="55" spans="2:32" ht="27" customHeight="1">
      <c r="B55" s="13">
        <f>AC55</f>
        <v>9</v>
      </c>
      <c r="C55" s="52">
        <f aca="true" t="shared" si="64" ref="C55:I56">IF(DAY($AE55+C$1)&lt;15,"",DAY($AE55+C$1))</f>
        <v>24</v>
      </c>
      <c r="D55" s="53">
        <f t="shared" si="64"/>
        <v>25</v>
      </c>
      <c r="E55" s="53">
        <f t="shared" si="64"/>
        <v>26</v>
      </c>
      <c r="F55" s="53">
        <f t="shared" si="64"/>
        <v>27</v>
      </c>
      <c r="G55" s="53">
        <f t="shared" si="64"/>
        <v>28</v>
      </c>
      <c r="H55" s="53">
        <f t="shared" si="64"/>
      </c>
      <c r="I55" s="55">
        <f t="shared" si="64"/>
      </c>
      <c r="J55" s="27"/>
      <c r="K55" s="13">
        <f>AD55</f>
        <v>13</v>
      </c>
      <c r="L55" s="52">
        <f aca="true" t="shared" si="65" ref="L55:R56">IF(DAY($AF55+L$1)&lt;15,"",DAY($AF55+L$1))</f>
        <v>24</v>
      </c>
      <c r="M55" s="53">
        <f t="shared" si="65"/>
        <v>25</v>
      </c>
      <c r="N55" s="53">
        <f t="shared" si="65"/>
        <v>26</v>
      </c>
      <c r="O55" s="53">
        <f t="shared" si="65"/>
        <v>27</v>
      </c>
      <c r="P55" s="53">
        <f t="shared" si="65"/>
        <v>28</v>
      </c>
      <c r="Q55" s="53">
        <f t="shared" si="65"/>
        <v>29</v>
      </c>
      <c r="R55" s="55">
        <f t="shared" si="65"/>
        <v>30</v>
      </c>
      <c r="AC55" s="13">
        <f t="shared" si="59"/>
        <v>9</v>
      </c>
      <c r="AD55" s="13">
        <f t="shared" si="60"/>
        <v>13</v>
      </c>
      <c r="AE55" s="51">
        <f t="shared" si="61"/>
        <v>41329</v>
      </c>
      <c r="AF55" s="51">
        <f t="shared" si="61"/>
        <v>41357</v>
      </c>
    </row>
    <row r="56" spans="2:32" ht="27" customHeight="1">
      <c r="B56" s="13">
        <f>IF(C56="","",AC56)</f>
      </c>
      <c r="C56" s="52">
        <f t="shared" si="64"/>
      </c>
      <c r="D56" s="53">
        <f t="shared" si="64"/>
      </c>
      <c r="E56" s="53">
        <f t="shared" si="64"/>
      </c>
      <c r="F56" s="53">
        <f t="shared" si="64"/>
      </c>
      <c r="G56" s="53">
        <f t="shared" si="64"/>
      </c>
      <c r="H56" s="53">
        <f t="shared" si="64"/>
      </c>
      <c r="I56" s="55">
        <f t="shared" si="64"/>
      </c>
      <c r="J56" s="27"/>
      <c r="K56" s="13">
        <f>IF(L56="","",AD56)</f>
        <v>14</v>
      </c>
      <c r="L56" s="52">
        <f t="shared" si="65"/>
        <v>31</v>
      </c>
      <c r="M56" s="53">
        <f t="shared" si="65"/>
      </c>
      <c r="N56" s="53">
        <f t="shared" si="65"/>
      </c>
      <c r="O56" s="53">
        <f t="shared" si="65"/>
      </c>
      <c r="P56" s="53">
        <f t="shared" si="65"/>
      </c>
      <c r="Q56" s="53">
        <f t="shared" si="65"/>
      </c>
      <c r="R56" s="55">
        <f t="shared" si="65"/>
      </c>
      <c r="AC56" s="13">
        <f t="shared" si="59"/>
        <v>10</v>
      </c>
      <c r="AD56" s="13">
        <f t="shared" si="60"/>
        <v>14</v>
      </c>
      <c r="AE56" s="51">
        <f t="shared" si="61"/>
        <v>41336</v>
      </c>
      <c r="AF56" s="51">
        <f t="shared" si="61"/>
        <v>41364</v>
      </c>
    </row>
    <row r="57" spans="2:18" ht="13.5">
      <c r="B57" s="19"/>
      <c r="C57" s="20"/>
      <c r="D57" s="20"/>
      <c r="E57" s="20"/>
      <c r="F57" s="20"/>
      <c r="G57" s="20"/>
      <c r="H57" s="20"/>
      <c r="I57" s="20"/>
      <c r="J57" s="19"/>
      <c r="K57" s="19"/>
      <c r="L57" s="20"/>
      <c r="M57" s="20"/>
      <c r="N57" s="20"/>
      <c r="O57" s="20"/>
      <c r="P57" s="20"/>
      <c r="Q57" s="20"/>
      <c r="R57" s="20"/>
    </row>
    <row r="58" spans="2:32" ht="13.5">
      <c r="B58" s="19"/>
      <c r="C58" s="20"/>
      <c r="D58" s="20"/>
      <c r="E58" s="20"/>
      <c r="F58" s="20"/>
      <c r="G58" s="20"/>
      <c r="H58" s="20"/>
      <c r="I58" s="20"/>
      <c r="J58" s="19"/>
      <c r="K58" s="19"/>
      <c r="L58" s="20"/>
      <c r="M58" s="20"/>
      <c r="N58" s="20"/>
      <c r="O58" s="20"/>
      <c r="P58" s="20"/>
      <c r="Q58" s="20"/>
      <c r="R58" s="20"/>
      <c r="AB58" s="56" t="s">
        <v>11</v>
      </c>
      <c r="AC58" s="57"/>
      <c r="AD58" s="57"/>
      <c r="AE58" s="58"/>
      <c r="AF58" s="58"/>
    </row>
    <row r="59" spans="2:32" ht="13.5">
      <c r="B59" s="19"/>
      <c r="C59" s="20"/>
      <c r="D59" s="20"/>
      <c r="E59" s="20"/>
      <c r="F59" s="20"/>
      <c r="G59" s="20"/>
      <c r="H59" s="20"/>
      <c r="I59" s="20"/>
      <c r="J59" s="19"/>
      <c r="K59" s="19"/>
      <c r="L59" s="20"/>
      <c r="M59" s="20"/>
      <c r="N59" s="20"/>
      <c r="O59" s="20"/>
      <c r="P59" s="20"/>
      <c r="Q59" s="20"/>
      <c r="R59" s="20"/>
      <c r="AB59" s="56"/>
      <c r="AC59" s="57"/>
      <c r="AD59" s="57"/>
      <c r="AE59" s="58"/>
      <c r="AF59" s="58"/>
    </row>
    <row r="60" spans="2:32" ht="13.5">
      <c r="B60" s="19"/>
      <c r="C60" s="20"/>
      <c r="D60" s="20"/>
      <c r="E60" s="20"/>
      <c r="F60" s="20"/>
      <c r="G60" s="20"/>
      <c r="H60" s="20"/>
      <c r="I60" s="20"/>
      <c r="J60" s="19"/>
      <c r="K60" s="19"/>
      <c r="L60" s="20"/>
      <c r="M60" s="20"/>
      <c r="N60" s="20"/>
      <c r="O60" s="20"/>
      <c r="P60" s="20"/>
      <c r="Q60" s="20"/>
      <c r="R60" s="20"/>
      <c r="AB60" s="59" t="s">
        <v>12</v>
      </c>
      <c r="AC60" s="57" t="s">
        <v>18</v>
      </c>
      <c r="AD60" s="57"/>
      <c r="AE60" s="58"/>
      <c r="AF60" s="58"/>
    </row>
    <row r="61" spans="2:32" ht="13.5">
      <c r="B61" s="19"/>
      <c r="C61" s="20"/>
      <c r="D61" s="20"/>
      <c r="E61" s="20"/>
      <c r="F61" s="20"/>
      <c r="G61" s="20"/>
      <c r="H61" s="20"/>
      <c r="I61" s="20"/>
      <c r="J61" s="19"/>
      <c r="K61" s="19"/>
      <c r="L61" s="20"/>
      <c r="M61" s="20"/>
      <c r="N61" s="20"/>
      <c r="O61" s="20"/>
      <c r="P61" s="20"/>
      <c r="Q61" s="20"/>
      <c r="R61" s="20"/>
      <c r="AB61" s="56"/>
      <c r="AC61" s="60" t="s">
        <v>13</v>
      </c>
      <c r="AD61" s="57"/>
      <c r="AE61" s="58"/>
      <c r="AF61" s="58"/>
    </row>
    <row r="62" spans="2:32" ht="13.5">
      <c r="B62" s="19"/>
      <c r="C62" s="20"/>
      <c r="D62" s="20"/>
      <c r="E62" s="20"/>
      <c r="F62" s="20"/>
      <c r="G62" s="20"/>
      <c r="H62" s="20"/>
      <c r="I62" s="20"/>
      <c r="J62" s="19"/>
      <c r="K62" s="19"/>
      <c r="L62" s="20"/>
      <c r="M62" s="20"/>
      <c r="N62" s="20"/>
      <c r="O62" s="20"/>
      <c r="P62" s="20"/>
      <c r="Q62" s="20"/>
      <c r="R62" s="20"/>
      <c r="AB62" s="56"/>
      <c r="AC62" s="57"/>
      <c r="AD62" s="57"/>
      <c r="AE62" s="58"/>
      <c r="AF62" s="58"/>
    </row>
    <row r="63" spans="2:32" ht="13.5">
      <c r="B63" s="19"/>
      <c r="C63" s="20"/>
      <c r="D63" s="20"/>
      <c r="E63" s="20"/>
      <c r="F63" s="20"/>
      <c r="G63" s="20"/>
      <c r="H63" s="20"/>
      <c r="I63" s="20"/>
      <c r="J63" s="19"/>
      <c r="K63" s="19"/>
      <c r="L63" s="20"/>
      <c r="M63" s="20"/>
      <c r="N63" s="20"/>
      <c r="O63" s="20"/>
      <c r="P63" s="20"/>
      <c r="Q63" s="20"/>
      <c r="R63" s="20"/>
      <c r="AB63" s="59" t="s">
        <v>14</v>
      </c>
      <c r="AC63" s="57" t="s">
        <v>19</v>
      </c>
      <c r="AD63" s="57"/>
      <c r="AE63" s="58"/>
      <c r="AF63" s="58"/>
    </row>
    <row r="64" spans="2:32" ht="13.5">
      <c r="B64" s="19"/>
      <c r="C64" s="20"/>
      <c r="D64" s="20"/>
      <c r="E64" s="20"/>
      <c r="F64" s="20"/>
      <c r="G64" s="20"/>
      <c r="H64" s="20"/>
      <c r="I64" s="20"/>
      <c r="J64" s="19"/>
      <c r="K64" s="19"/>
      <c r="L64" s="20"/>
      <c r="M64" s="20"/>
      <c r="N64" s="20"/>
      <c r="O64" s="20"/>
      <c r="P64" s="20"/>
      <c r="Q64" s="20"/>
      <c r="R64" s="20"/>
      <c r="AB64" s="56"/>
      <c r="AC64" s="60" t="s">
        <v>16</v>
      </c>
      <c r="AD64" s="57"/>
      <c r="AE64" s="58"/>
      <c r="AF64" s="58"/>
    </row>
    <row r="65" spans="2:32" ht="13.5">
      <c r="B65" s="19"/>
      <c r="C65" s="20"/>
      <c r="D65" s="20"/>
      <c r="E65" s="20"/>
      <c r="F65" s="20"/>
      <c r="G65" s="20"/>
      <c r="H65" s="20"/>
      <c r="I65" s="20"/>
      <c r="J65" s="19"/>
      <c r="K65" s="19"/>
      <c r="L65" s="20"/>
      <c r="M65" s="20"/>
      <c r="N65" s="20"/>
      <c r="O65" s="20"/>
      <c r="P65" s="20"/>
      <c r="Q65" s="20"/>
      <c r="R65" s="20"/>
      <c r="AB65" s="56"/>
      <c r="AC65" s="57"/>
      <c r="AD65" s="57" t="s">
        <v>17</v>
      </c>
      <c r="AE65" s="58"/>
      <c r="AF65" s="58"/>
    </row>
    <row r="66" spans="2:32" ht="13.5">
      <c r="B66" s="19"/>
      <c r="C66" s="20"/>
      <c r="D66" s="20"/>
      <c r="E66" s="20"/>
      <c r="F66" s="20"/>
      <c r="G66" s="20"/>
      <c r="H66" s="20"/>
      <c r="I66" s="20"/>
      <c r="J66" s="19"/>
      <c r="K66" s="19"/>
      <c r="L66" s="20"/>
      <c r="M66" s="20"/>
      <c r="N66" s="20"/>
      <c r="O66" s="20"/>
      <c r="P66" s="20"/>
      <c r="Q66" s="20"/>
      <c r="R66" s="20"/>
      <c r="AB66" s="56"/>
      <c r="AC66" s="60" t="s">
        <v>15</v>
      </c>
      <c r="AD66" s="57"/>
      <c r="AE66" s="58"/>
      <c r="AF66" s="58"/>
    </row>
    <row r="67" spans="2:18" ht="13.5">
      <c r="B67" s="19"/>
      <c r="C67" s="20"/>
      <c r="D67" s="20"/>
      <c r="E67" s="20"/>
      <c r="F67" s="20"/>
      <c r="G67" s="20"/>
      <c r="H67" s="20"/>
      <c r="I67" s="20"/>
      <c r="J67" s="19"/>
      <c r="K67" s="19"/>
      <c r="L67" s="20"/>
      <c r="M67" s="20"/>
      <c r="N67" s="20"/>
      <c r="O67" s="20"/>
      <c r="P67" s="20"/>
      <c r="Q67" s="20"/>
      <c r="R67" s="20"/>
    </row>
    <row r="68" spans="2:18" ht="13.5">
      <c r="B68" s="19"/>
      <c r="C68" s="20"/>
      <c r="D68" s="20"/>
      <c r="E68" s="20"/>
      <c r="F68" s="20"/>
      <c r="G68" s="20"/>
      <c r="H68" s="20"/>
      <c r="I68" s="20"/>
      <c r="J68" s="19"/>
      <c r="K68" s="19"/>
      <c r="L68" s="20"/>
      <c r="M68" s="20"/>
      <c r="N68" s="20"/>
      <c r="O68" s="20"/>
      <c r="P68" s="20"/>
      <c r="Q68" s="20"/>
      <c r="R68" s="20"/>
    </row>
    <row r="69" spans="2:18" ht="13.5">
      <c r="B69" s="19"/>
      <c r="C69" s="20"/>
      <c r="D69" s="20"/>
      <c r="E69" s="20"/>
      <c r="F69" s="20"/>
      <c r="G69" s="20"/>
      <c r="H69" s="20"/>
      <c r="I69" s="20"/>
      <c r="J69" s="19"/>
      <c r="K69" s="19"/>
      <c r="L69" s="20"/>
      <c r="M69" s="20"/>
      <c r="N69" s="20"/>
      <c r="O69" s="20"/>
      <c r="P69" s="20"/>
      <c r="Q69" s="20"/>
      <c r="R69" s="20"/>
    </row>
    <row r="70" spans="2:18" ht="13.5">
      <c r="B70" s="19"/>
      <c r="C70" s="20"/>
      <c r="D70" s="20"/>
      <c r="E70" s="20"/>
      <c r="F70" s="20"/>
      <c r="G70" s="20"/>
      <c r="H70" s="20"/>
      <c r="I70" s="20"/>
      <c r="J70" s="19"/>
      <c r="K70" s="19"/>
      <c r="L70" s="20"/>
      <c r="M70" s="20"/>
      <c r="N70" s="20"/>
      <c r="O70" s="20"/>
      <c r="P70" s="20"/>
      <c r="Q70" s="20"/>
      <c r="R70" s="20"/>
    </row>
    <row r="71" spans="2:18" ht="13.5">
      <c r="B71" s="19"/>
      <c r="C71" s="20"/>
      <c r="D71" s="20"/>
      <c r="E71" s="20"/>
      <c r="F71" s="20"/>
      <c r="G71" s="20"/>
      <c r="H71" s="20"/>
      <c r="I71" s="20"/>
      <c r="J71" s="19"/>
      <c r="K71" s="19"/>
      <c r="L71" s="20"/>
      <c r="M71" s="20"/>
      <c r="N71" s="20"/>
      <c r="O71" s="20"/>
      <c r="P71" s="20"/>
      <c r="Q71" s="20"/>
      <c r="R71" s="20"/>
    </row>
    <row r="72" spans="2:18" ht="13.5">
      <c r="B72" s="19"/>
      <c r="C72" s="20"/>
      <c r="D72" s="20"/>
      <c r="E72" s="20"/>
      <c r="F72" s="20"/>
      <c r="G72" s="20"/>
      <c r="H72" s="20"/>
      <c r="I72" s="20"/>
      <c r="J72" s="19"/>
      <c r="K72" s="19"/>
      <c r="L72" s="20"/>
      <c r="M72" s="20"/>
      <c r="N72" s="20"/>
      <c r="O72" s="20"/>
      <c r="P72" s="20"/>
      <c r="Q72" s="20"/>
      <c r="R72" s="20"/>
    </row>
    <row r="73" spans="2:18" ht="13.5">
      <c r="B73" s="19"/>
      <c r="C73" s="20"/>
      <c r="D73" s="20"/>
      <c r="E73" s="20"/>
      <c r="F73" s="20"/>
      <c r="G73" s="20"/>
      <c r="H73" s="20"/>
      <c r="I73" s="20"/>
      <c r="J73" s="19"/>
      <c r="K73" s="19"/>
      <c r="L73" s="20"/>
      <c r="M73" s="20"/>
      <c r="N73" s="20"/>
      <c r="O73" s="20"/>
      <c r="P73" s="20"/>
      <c r="Q73" s="20"/>
      <c r="R73" s="20"/>
    </row>
    <row r="74" spans="2:18" ht="13.5">
      <c r="B74" s="19"/>
      <c r="C74" s="20"/>
      <c r="D74" s="20"/>
      <c r="E74" s="20"/>
      <c r="F74" s="20"/>
      <c r="G74" s="20"/>
      <c r="H74" s="20"/>
      <c r="I74" s="20"/>
      <c r="J74" s="19"/>
      <c r="K74" s="19"/>
      <c r="L74" s="20"/>
      <c r="M74" s="20"/>
      <c r="N74" s="20"/>
      <c r="O74" s="20"/>
      <c r="P74" s="20"/>
      <c r="Q74" s="20"/>
      <c r="R74" s="20"/>
    </row>
    <row r="75" spans="2:18" ht="13.5">
      <c r="B75" s="19"/>
      <c r="C75" s="20"/>
      <c r="D75" s="20"/>
      <c r="E75" s="20"/>
      <c r="F75" s="20"/>
      <c r="G75" s="20"/>
      <c r="H75" s="20"/>
      <c r="I75" s="20"/>
      <c r="J75" s="19"/>
      <c r="K75" s="19"/>
      <c r="L75" s="20"/>
      <c r="M75" s="20"/>
      <c r="N75" s="20"/>
      <c r="O75" s="20"/>
      <c r="P75" s="20"/>
      <c r="Q75" s="20"/>
      <c r="R75" s="20"/>
    </row>
    <row r="76" spans="2:18" ht="13.5">
      <c r="B76" s="19"/>
      <c r="C76" s="20"/>
      <c r="D76" s="20"/>
      <c r="E76" s="20"/>
      <c r="F76" s="20"/>
      <c r="G76" s="20"/>
      <c r="H76" s="20"/>
      <c r="I76" s="20"/>
      <c r="J76" s="19"/>
      <c r="K76" s="19"/>
      <c r="L76" s="20"/>
      <c r="M76" s="20"/>
      <c r="N76" s="20"/>
      <c r="O76" s="20"/>
      <c r="P76" s="20"/>
      <c r="Q76" s="20"/>
      <c r="R76" s="20"/>
    </row>
    <row r="77" spans="2:18" ht="13.5">
      <c r="B77" s="19"/>
      <c r="C77" s="20"/>
      <c r="D77" s="20"/>
      <c r="E77" s="20"/>
      <c r="F77" s="20"/>
      <c r="G77" s="20"/>
      <c r="H77" s="20"/>
      <c r="I77" s="20"/>
      <c r="J77" s="19"/>
      <c r="K77" s="19"/>
      <c r="L77" s="20"/>
      <c r="M77" s="20"/>
      <c r="N77" s="20"/>
      <c r="O77" s="20"/>
      <c r="P77" s="20"/>
      <c r="Q77" s="20"/>
      <c r="R77" s="20"/>
    </row>
    <row r="78" spans="2:18" ht="13.5">
      <c r="B78" s="19"/>
      <c r="C78" s="20"/>
      <c r="D78" s="20"/>
      <c r="E78" s="20"/>
      <c r="F78" s="20"/>
      <c r="G78" s="20"/>
      <c r="H78" s="20"/>
      <c r="I78" s="20"/>
      <c r="J78" s="19"/>
      <c r="K78" s="19"/>
      <c r="L78" s="20"/>
      <c r="M78" s="20"/>
      <c r="N78" s="20"/>
      <c r="O78" s="20"/>
      <c r="P78" s="20"/>
      <c r="Q78" s="20"/>
      <c r="R78" s="20"/>
    </row>
    <row r="79" spans="2:18" ht="13.5">
      <c r="B79" s="19"/>
      <c r="C79" s="20"/>
      <c r="D79" s="20"/>
      <c r="E79" s="20"/>
      <c r="F79" s="20"/>
      <c r="G79" s="20"/>
      <c r="H79" s="20"/>
      <c r="I79" s="20"/>
      <c r="J79" s="19"/>
      <c r="K79" s="19"/>
      <c r="L79" s="20"/>
      <c r="M79" s="20"/>
      <c r="N79" s="20"/>
      <c r="O79" s="20"/>
      <c r="P79" s="20"/>
      <c r="Q79" s="20"/>
      <c r="R79" s="20"/>
    </row>
    <row r="80" spans="2:18" ht="13.5">
      <c r="B80" s="19"/>
      <c r="C80" s="20"/>
      <c r="D80" s="20"/>
      <c r="E80" s="20"/>
      <c r="F80" s="20"/>
      <c r="G80" s="20"/>
      <c r="H80" s="20"/>
      <c r="I80" s="20"/>
      <c r="J80" s="19"/>
      <c r="K80" s="19"/>
      <c r="L80" s="20"/>
      <c r="M80" s="20"/>
      <c r="N80" s="20"/>
      <c r="O80" s="20"/>
      <c r="P80" s="20"/>
      <c r="Q80" s="20"/>
      <c r="R80" s="20"/>
    </row>
    <row r="81" spans="2:18" ht="13.5">
      <c r="B81" s="19"/>
      <c r="C81" s="20"/>
      <c r="D81" s="20"/>
      <c r="E81" s="20"/>
      <c r="F81" s="20"/>
      <c r="G81" s="20"/>
      <c r="H81" s="20"/>
      <c r="I81" s="20"/>
      <c r="J81" s="19"/>
      <c r="K81" s="19"/>
      <c r="L81" s="20"/>
      <c r="M81" s="20"/>
      <c r="N81" s="20"/>
      <c r="O81" s="20"/>
      <c r="P81" s="20"/>
      <c r="Q81" s="20"/>
      <c r="R81" s="20"/>
    </row>
    <row r="82" spans="2:18" ht="13.5">
      <c r="B82" s="19"/>
      <c r="C82" s="20"/>
      <c r="D82" s="20"/>
      <c r="E82" s="20"/>
      <c r="F82" s="20"/>
      <c r="G82" s="20"/>
      <c r="H82" s="20"/>
      <c r="I82" s="20"/>
      <c r="J82" s="19"/>
      <c r="K82" s="19"/>
      <c r="L82" s="20"/>
      <c r="M82" s="20"/>
      <c r="N82" s="20"/>
      <c r="O82" s="20"/>
      <c r="P82" s="20"/>
      <c r="Q82" s="20"/>
      <c r="R82" s="20"/>
    </row>
    <row r="83" spans="2:18" ht="13.5">
      <c r="B83" s="19"/>
      <c r="C83" s="20"/>
      <c r="D83" s="20"/>
      <c r="E83" s="20"/>
      <c r="F83" s="20"/>
      <c r="G83" s="20"/>
      <c r="H83" s="20"/>
      <c r="I83" s="20"/>
      <c r="J83" s="19"/>
      <c r="K83" s="19"/>
      <c r="L83" s="20"/>
      <c r="M83" s="20"/>
      <c r="N83" s="20"/>
      <c r="O83" s="20"/>
      <c r="P83" s="20"/>
      <c r="Q83" s="20"/>
      <c r="R83" s="20"/>
    </row>
    <row r="84" spans="2:18" ht="13.5">
      <c r="B84" s="19"/>
      <c r="C84" s="20"/>
      <c r="D84" s="20"/>
      <c r="E84" s="20"/>
      <c r="F84" s="20"/>
      <c r="G84" s="20"/>
      <c r="H84" s="20"/>
      <c r="I84" s="20"/>
      <c r="J84" s="19"/>
      <c r="K84" s="19"/>
      <c r="L84" s="20"/>
      <c r="M84" s="20"/>
      <c r="N84" s="20"/>
      <c r="O84" s="20"/>
      <c r="P84" s="20"/>
      <c r="Q84" s="20"/>
      <c r="R84" s="20"/>
    </row>
    <row r="85" spans="2:18" ht="13.5">
      <c r="B85" s="19"/>
      <c r="C85" s="20"/>
      <c r="D85" s="20"/>
      <c r="E85" s="20"/>
      <c r="F85" s="20"/>
      <c r="G85" s="20"/>
      <c r="H85" s="20"/>
      <c r="I85" s="20"/>
      <c r="J85" s="19"/>
      <c r="K85" s="19"/>
      <c r="L85" s="20"/>
      <c r="M85" s="20"/>
      <c r="N85" s="20"/>
      <c r="O85" s="20"/>
      <c r="P85" s="20"/>
      <c r="Q85" s="20"/>
      <c r="R85" s="20"/>
    </row>
    <row r="86" spans="2:18" ht="13.5">
      <c r="B86" s="19"/>
      <c r="C86" s="20"/>
      <c r="D86" s="20"/>
      <c r="E86" s="20"/>
      <c r="F86" s="20"/>
      <c r="G86" s="20"/>
      <c r="H86" s="20"/>
      <c r="I86" s="20"/>
      <c r="J86" s="19"/>
      <c r="K86" s="19"/>
      <c r="L86" s="20"/>
      <c r="M86" s="20"/>
      <c r="N86" s="20"/>
      <c r="O86" s="20"/>
      <c r="P86" s="20"/>
      <c r="Q86" s="20"/>
      <c r="R86" s="20"/>
    </row>
    <row r="87" spans="2:18" ht="13.5">
      <c r="B87" s="19"/>
      <c r="C87" s="20"/>
      <c r="D87" s="20"/>
      <c r="E87" s="20"/>
      <c r="F87" s="20"/>
      <c r="G87" s="20"/>
      <c r="H87" s="20"/>
      <c r="I87" s="20"/>
      <c r="J87" s="19"/>
      <c r="K87" s="19"/>
      <c r="L87" s="20"/>
      <c r="M87" s="20"/>
      <c r="N87" s="20"/>
      <c r="O87" s="20"/>
      <c r="P87" s="20"/>
      <c r="Q87" s="20"/>
      <c r="R87" s="20"/>
    </row>
    <row r="88" spans="2:18" ht="13.5">
      <c r="B88" s="19"/>
      <c r="C88" s="20"/>
      <c r="D88" s="20"/>
      <c r="E88" s="20"/>
      <c r="F88" s="20"/>
      <c r="G88" s="20"/>
      <c r="H88" s="20"/>
      <c r="I88" s="20"/>
      <c r="J88" s="19"/>
      <c r="K88" s="19"/>
      <c r="L88" s="20"/>
      <c r="M88" s="20"/>
      <c r="N88" s="20"/>
      <c r="O88" s="20"/>
      <c r="P88" s="20"/>
      <c r="Q88" s="20"/>
      <c r="R88" s="20"/>
    </row>
    <row r="89" spans="2:18" ht="13.5">
      <c r="B89" s="19"/>
      <c r="C89" s="20"/>
      <c r="D89" s="20"/>
      <c r="E89" s="20"/>
      <c r="F89" s="20"/>
      <c r="G89" s="20"/>
      <c r="H89" s="20"/>
      <c r="I89" s="20"/>
      <c r="J89" s="19"/>
      <c r="K89" s="19"/>
      <c r="L89" s="20"/>
      <c r="M89" s="20"/>
      <c r="N89" s="20"/>
      <c r="O89" s="20"/>
      <c r="P89" s="20"/>
      <c r="Q89" s="20"/>
      <c r="R89" s="20"/>
    </row>
    <row r="90" spans="2:18" ht="13.5">
      <c r="B90" s="19"/>
      <c r="C90" s="20"/>
      <c r="D90" s="20"/>
      <c r="E90" s="20"/>
      <c r="F90" s="20"/>
      <c r="G90" s="20"/>
      <c r="H90" s="20"/>
      <c r="I90" s="20"/>
      <c r="J90" s="19"/>
      <c r="K90" s="19"/>
      <c r="L90" s="20"/>
      <c r="M90" s="20"/>
      <c r="N90" s="20"/>
      <c r="O90" s="20"/>
      <c r="P90" s="20"/>
      <c r="Q90" s="20"/>
      <c r="R90" s="20"/>
    </row>
    <row r="91" spans="2:18" ht="13.5">
      <c r="B91" s="19"/>
      <c r="C91" s="20"/>
      <c r="D91" s="20"/>
      <c r="E91" s="20"/>
      <c r="F91" s="20"/>
      <c r="G91" s="20"/>
      <c r="H91" s="20"/>
      <c r="I91" s="20"/>
      <c r="J91" s="19"/>
      <c r="K91" s="19"/>
      <c r="L91" s="20"/>
      <c r="M91" s="20"/>
      <c r="N91" s="20"/>
      <c r="O91" s="20"/>
      <c r="P91" s="20"/>
      <c r="Q91" s="20"/>
      <c r="R91" s="20"/>
    </row>
    <row r="92" spans="2:18" ht="13.5">
      <c r="B92" s="19"/>
      <c r="C92" s="20"/>
      <c r="D92" s="20"/>
      <c r="E92" s="20"/>
      <c r="F92" s="20"/>
      <c r="G92" s="20"/>
      <c r="H92" s="20"/>
      <c r="I92" s="20"/>
      <c r="J92" s="19"/>
      <c r="K92" s="19"/>
      <c r="L92" s="20"/>
      <c r="M92" s="20"/>
      <c r="N92" s="20"/>
      <c r="O92" s="20"/>
      <c r="P92" s="20"/>
      <c r="Q92" s="20"/>
      <c r="R92" s="20"/>
    </row>
    <row r="93" spans="2:18" ht="13.5">
      <c r="B93" s="19"/>
      <c r="C93" s="20"/>
      <c r="D93" s="20"/>
      <c r="E93" s="20"/>
      <c r="F93" s="20"/>
      <c r="G93" s="20"/>
      <c r="H93" s="20"/>
      <c r="I93" s="20"/>
      <c r="J93" s="19"/>
      <c r="K93" s="19"/>
      <c r="L93" s="20"/>
      <c r="M93" s="20"/>
      <c r="N93" s="20"/>
      <c r="O93" s="20"/>
      <c r="P93" s="20"/>
      <c r="Q93" s="20"/>
      <c r="R93" s="20"/>
    </row>
    <row r="94" spans="2:18" ht="13.5">
      <c r="B94" s="19"/>
      <c r="C94" s="20"/>
      <c r="D94" s="20"/>
      <c r="E94" s="20"/>
      <c r="F94" s="20"/>
      <c r="G94" s="20"/>
      <c r="H94" s="20"/>
      <c r="I94" s="20"/>
      <c r="J94" s="19"/>
      <c r="K94" s="19"/>
      <c r="L94" s="20"/>
      <c r="M94" s="20"/>
      <c r="N94" s="20"/>
      <c r="O94" s="20"/>
      <c r="P94" s="20"/>
      <c r="Q94" s="20"/>
      <c r="R94" s="20"/>
    </row>
    <row r="95" spans="2:18" ht="13.5">
      <c r="B95" s="19"/>
      <c r="C95" s="20"/>
      <c r="D95" s="20"/>
      <c r="E95" s="20"/>
      <c r="F95" s="20"/>
      <c r="G95" s="20"/>
      <c r="H95" s="20"/>
      <c r="I95" s="20"/>
      <c r="J95" s="19"/>
      <c r="K95" s="19"/>
      <c r="L95" s="20"/>
      <c r="M95" s="20"/>
      <c r="N95" s="20"/>
      <c r="O95" s="20"/>
      <c r="P95" s="20"/>
      <c r="Q95" s="20"/>
      <c r="R95" s="20"/>
    </row>
    <row r="96" spans="2:18" ht="13.5">
      <c r="B96" s="19"/>
      <c r="C96" s="20"/>
      <c r="D96" s="20"/>
      <c r="E96" s="20"/>
      <c r="F96" s="20"/>
      <c r="G96" s="20"/>
      <c r="H96" s="20"/>
      <c r="I96" s="20"/>
      <c r="J96" s="19"/>
      <c r="K96" s="19"/>
      <c r="L96" s="20"/>
      <c r="M96" s="20"/>
      <c r="N96" s="20"/>
      <c r="O96" s="20"/>
      <c r="P96" s="20"/>
      <c r="Q96" s="20"/>
      <c r="R96" s="20"/>
    </row>
    <row r="97" spans="2:18" ht="13.5">
      <c r="B97" s="19"/>
      <c r="C97" s="20"/>
      <c r="D97" s="20"/>
      <c r="E97" s="20"/>
      <c r="F97" s="20"/>
      <c r="G97" s="20"/>
      <c r="H97" s="20"/>
      <c r="I97" s="20"/>
      <c r="J97" s="19"/>
      <c r="K97" s="19"/>
      <c r="L97" s="20"/>
      <c r="M97" s="20"/>
      <c r="N97" s="20"/>
      <c r="O97" s="20"/>
      <c r="P97" s="20"/>
      <c r="Q97" s="20"/>
      <c r="R97" s="20"/>
    </row>
    <row r="98" spans="2:18" ht="13.5">
      <c r="B98" s="19"/>
      <c r="C98" s="20"/>
      <c r="D98" s="20"/>
      <c r="E98" s="20"/>
      <c r="F98" s="20"/>
      <c r="G98" s="20"/>
      <c r="H98" s="20"/>
      <c r="I98" s="20"/>
      <c r="J98" s="19"/>
      <c r="K98" s="19"/>
      <c r="L98" s="20"/>
      <c r="M98" s="20"/>
      <c r="N98" s="20"/>
      <c r="O98" s="20"/>
      <c r="P98" s="20"/>
      <c r="Q98" s="20"/>
      <c r="R98" s="20"/>
    </row>
    <row r="99" spans="2:18" ht="13.5">
      <c r="B99" s="19"/>
      <c r="C99" s="20"/>
      <c r="D99" s="20"/>
      <c r="E99" s="20"/>
      <c r="F99" s="20"/>
      <c r="G99" s="20"/>
      <c r="H99" s="20"/>
      <c r="I99" s="20"/>
      <c r="J99" s="19"/>
      <c r="K99" s="19"/>
      <c r="L99" s="20"/>
      <c r="M99" s="20"/>
      <c r="N99" s="20"/>
      <c r="O99" s="20"/>
      <c r="P99" s="20"/>
      <c r="Q99" s="20"/>
      <c r="R99" s="20"/>
    </row>
    <row r="100" spans="2:18" ht="13.5">
      <c r="B100" s="19"/>
      <c r="C100" s="20"/>
      <c r="D100" s="20"/>
      <c r="E100" s="20"/>
      <c r="F100" s="20"/>
      <c r="G100" s="20"/>
      <c r="H100" s="20"/>
      <c r="I100" s="20"/>
      <c r="J100" s="19"/>
      <c r="K100" s="19"/>
      <c r="L100" s="20"/>
      <c r="M100" s="20"/>
      <c r="N100" s="20"/>
      <c r="O100" s="20"/>
      <c r="P100" s="20"/>
      <c r="Q100" s="20"/>
      <c r="R100" s="20"/>
    </row>
    <row r="101" spans="2:18" ht="13.5">
      <c r="B101" s="19"/>
      <c r="C101" s="20"/>
      <c r="D101" s="20"/>
      <c r="E101" s="20"/>
      <c r="F101" s="20"/>
      <c r="G101" s="20"/>
      <c r="H101" s="20"/>
      <c r="I101" s="20"/>
      <c r="J101" s="19"/>
      <c r="K101" s="19"/>
      <c r="L101" s="20"/>
      <c r="M101" s="20"/>
      <c r="N101" s="20"/>
      <c r="O101" s="20"/>
      <c r="P101" s="20"/>
      <c r="Q101" s="20"/>
      <c r="R101" s="20"/>
    </row>
  </sheetData>
  <sheetProtection/>
  <printOptions horizontalCentered="1"/>
  <pageMargins left="0.1968503937007874" right="0.1968503937007874" top="0.38" bottom="0.1968503937007874" header="0.2362204724409449" footer="0.2362204724409449"/>
  <pageSetup horizontalDpi="600" verticalDpi="600" orientation="portrait" paperSize="9" scale="90" r:id="rId1"/>
  <rowBreaks count="1" manualBreakCount="1">
    <brk id="2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Itogawa</dc:creator>
  <cp:keywords/>
  <dc:description/>
  <cp:lastModifiedBy>FJ-USER</cp:lastModifiedBy>
  <cp:lastPrinted>2012-03-21T04:29:04Z</cp:lastPrinted>
  <dcterms:created xsi:type="dcterms:W3CDTF">2000-07-11T04:25:38Z</dcterms:created>
  <dcterms:modified xsi:type="dcterms:W3CDTF">2012-07-31T05:19:34Z</dcterms:modified>
  <cp:category/>
  <cp:version/>
  <cp:contentType/>
  <cp:contentStatus/>
</cp:coreProperties>
</file>