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8565" windowHeight="8055" tabRatio="920" activeTab="0"/>
  </bookViews>
  <sheets>
    <sheet name="地方債発行額" sheetId="1" r:id="rId1"/>
  </sheets>
  <definedNames>
    <definedName name="_xlnm.Print_Area" localSheetId="0">'地方債発行額'!$B$1:$Z$37</definedName>
    <definedName name="_xlnm.Print_Titles" localSheetId="0">'地方債発行額'!$1:$4</definedName>
  </definedNames>
  <calcPr fullCalcOnLoad="1"/>
</workbook>
</file>

<file path=xl/sharedStrings.xml><?xml version="1.0" encoding="utf-8"?>
<sst xmlns="http://schemas.openxmlformats.org/spreadsheetml/2006/main" count="90" uniqueCount="51">
  <si>
    <t>川本町</t>
  </si>
  <si>
    <t>松江市</t>
  </si>
  <si>
    <t>合併前団体合計</t>
  </si>
  <si>
    <t>出雲市</t>
  </si>
  <si>
    <t>松江市（合併後）</t>
  </si>
  <si>
    <t>出雲市（合併後）</t>
  </si>
  <si>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</si>
  <si>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</si>
  <si>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</si>
  <si>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</si>
  <si>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</si>
  <si>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</si>
  <si>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知夫村</t>
  </si>
  <si>
    <t>■地方債発行額の推移</t>
  </si>
  <si>
    <t>うち臨財債</t>
  </si>
  <si>
    <t>東出雲町</t>
  </si>
  <si>
    <t>斐川町</t>
  </si>
  <si>
    <t>H20(NTT債除く)</t>
  </si>
  <si>
    <t>H21(NTT債除く)</t>
  </si>
  <si>
    <t>H22(NTT債除く)</t>
  </si>
  <si>
    <t>H23(NTT債除く)</t>
  </si>
  <si>
    <t>H24(NTT債除く)</t>
  </si>
  <si>
    <t>雲南市</t>
  </si>
  <si>
    <t>隠岐の島町</t>
  </si>
  <si>
    <t>H25(NTT債除く)</t>
  </si>
  <si>
    <t>H26(NTT債除く)</t>
  </si>
  <si>
    <t>H27(NTT債除く)</t>
  </si>
  <si>
    <t>H28(NTT債除く)</t>
  </si>
  <si>
    <t>-</t>
  </si>
  <si>
    <t>H29(NTT債除く)</t>
  </si>
  <si>
    <t>H30(NTT債除く)</t>
  </si>
  <si>
    <t>浜田市</t>
  </si>
  <si>
    <t>益田市</t>
  </si>
  <si>
    <t>大田市</t>
  </si>
  <si>
    <t>安来市</t>
  </si>
  <si>
    <t>江津市</t>
  </si>
  <si>
    <t>奥出雲町</t>
  </si>
  <si>
    <t>飯南町</t>
  </si>
  <si>
    <t>美郷町</t>
  </si>
  <si>
    <t>邑南町</t>
  </si>
  <si>
    <t>津和野町</t>
  </si>
  <si>
    <t>吉賀町</t>
  </si>
  <si>
    <t>海士町</t>
  </si>
  <si>
    <t>西ノ島町</t>
  </si>
  <si>
    <t>市　計(H20対比:H20=100)</t>
  </si>
  <si>
    <t>-</t>
  </si>
  <si>
    <t>-</t>
  </si>
  <si>
    <t>-</t>
  </si>
  <si>
    <t>町村計(H20対比:H20=100)</t>
  </si>
  <si>
    <t>-</t>
  </si>
  <si>
    <t>合　計(H20対比:H20=100)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</si>
</sst>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0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 shrinkToFit="1"/>
    </xf>
    <xf numFmtId="0" fontId="2" fillId="0" borderId="2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2" xfId="0" applyFont="1" applyBorder="1" applyAlignment="1">
      <alignment vertical="center" shrinkToFit="1"/>
    </xf>
    <xf numFmtId="0" fontId="2" fillId="0" borderId="33" xfId="0" applyFont="1" applyBorder="1" applyAlignment="1">
      <alignment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2" fillId="0" borderId="40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3" fontId="5" fillId="0" borderId="42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46" xfId="0" applyNumberFormat="1" applyFont="1" applyBorder="1" applyAlignment="1">
      <alignment vertical="center"/>
    </xf>
    <xf numFmtId="3" fontId="5" fillId="0" borderId="47" xfId="0" applyNumberFormat="1" applyFont="1" applyBorder="1" applyAlignment="1">
      <alignment vertical="center"/>
    </xf>
    <xf numFmtId="3" fontId="5" fillId="0" borderId="48" xfId="0" applyNumberFormat="1" applyFont="1" applyBorder="1" applyAlignment="1">
      <alignment vertical="center"/>
    </xf>
    <xf numFmtId="3" fontId="5" fillId="0" borderId="49" xfId="0" applyNumberFormat="1" applyFont="1" applyBorder="1" applyAlignment="1">
      <alignment vertical="center"/>
    </xf>
    <xf numFmtId="3" fontId="5" fillId="0" borderId="50" xfId="0" applyNumberFormat="1" applyFont="1" applyBorder="1" applyAlignment="1">
      <alignment vertical="center"/>
    </xf>
    <xf numFmtId="3" fontId="5" fillId="0" borderId="51" xfId="0" applyNumberFormat="1" applyFont="1" applyBorder="1" applyAlignment="1">
      <alignment vertical="center"/>
    </xf>
    <xf numFmtId="3" fontId="5" fillId="0" borderId="52" xfId="0" applyNumberFormat="1" applyFont="1" applyBorder="1" applyAlignment="1">
      <alignment vertical="center"/>
    </xf>
    <xf numFmtId="3" fontId="5" fillId="0" borderId="53" xfId="0" applyNumberFormat="1" applyFont="1" applyBorder="1" applyAlignment="1">
      <alignment vertical="center"/>
    </xf>
    <xf numFmtId="3" fontId="5" fillId="0" borderId="54" xfId="0" applyNumberFormat="1" applyFont="1" applyBorder="1" applyAlignment="1">
      <alignment vertical="center"/>
    </xf>
    <xf numFmtId="3" fontId="5" fillId="0" borderId="55" xfId="0" applyNumberFormat="1" applyFont="1" applyBorder="1" applyAlignment="1">
      <alignment vertical="center"/>
    </xf>
    <xf numFmtId="3" fontId="5" fillId="0" borderId="56" xfId="0" applyNumberFormat="1" applyFont="1" applyBorder="1" applyAlignment="1">
      <alignment vertical="center"/>
    </xf>
    <xf numFmtId="3" fontId="5" fillId="0" borderId="57" xfId="0" applyNumberFormat="1" applyFont="1" applyBorder="1" applyAlignment="1">
      <alignment vertical="center"/>
    </xf>
    <xf numFmtId="3" fontId="5" fillId="0" borderId="58" xfId="0" applyNumberFormat="1" applyFont="1" applyBorder="1" applyAlignment="1">
      <alignment vertical="center"/>
    </xf>
    <xf numFmtId="3" fontId="5" fillId="0" borderId="59" xfId="0" applyNumberFormat="1" applyFont="1" applyBorder="1" applyAlignment="1">
      <alignment vertical="center"/>
    </xf>
    <xf numFmtId="3" fontId="5" fillId="0" borderId="60" xfId="0" applyNumberFormat="1" applyFont="1" applyBorder="1" applyAlignment="1">
      <alignment vertical="center"/>
    </xf>
    <xf numFmtId="3" fontId="5" fillId="0" borderId="61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62" xfId="0" applyNumberFormat="1" applyFont="1" applyBorder="1" applyAlignment="1">
      <alignment vertical="center"/>
    </xf>
    <xf numFmtId="3" fontId="5" fillId="0" borderId="63" xfId="0" applyNumberFormat="1" applyFont="1" applyBorder="1" applyAlignment="1">
      <alignment vertical="center"/>
    </xf>
    <xf numFmtId="3" fontId="5" fillId="0" borderId="64" xfId="0" applyNumberFormat="1" applyFont="1" applyBorder="1" applyAlignment="1">
      <alignment vertical="center"/>
    </xf>
    <xf numFmtId="3" fontId="5" fillId="0" borderId="65" xfId="0" applyNumberFormat="1" applyFont="1" applyBorder="1" applyAlignment="1">
      <alignment vertical="center"/>
    </xf>
    <xf numFmtId="3" fontId="5" fillId="0" borderId="66" xfId="0" applyNumberFormat="1" applyFont="1" applyBorder="1" applyAlignment="1">
      <alignment vertical="center"/>
    </xf>
    <xf numFmtId="3" fontId="5" fillId="0" borderId="67" xfId="0" applyNumberFormat="1" applyFont="1" applyBorder="1" applyAlignment="1">
      <alignment vertical="center"/>
    </xf>
    <xf numFmtId="3" fontId="5" fillId="0" borderId="68" xfId="0" applyNumberFormat="1" applyFont="1" applyBorder="1" applyAlignment="1">
      <alignment vertical="center"/>
    </xf>
    <xf numFmtId="3" fontId="5" fillId="0" borderId="69" xfId="0" applyNumberFormat="1" applyFont="1" applyBorder="1" applyAlignment="1">
      <alignment vertical="center"/>
    </xf>
    <xf numFmtId="3" fontId="5" fillId="0" borderId="70" xfId="0" applyNumberFormat="1" applyFont="1" applyBorder="1" applyAlignment="1">
      <alignment vertical="center"/>
    </xf>
    <xf numFmtId="3" fontId="5" fillId="0" borderId="71" xfId="0" applyNumberFormat="1" applyFont="1" applyBorder="1" applyAlignment="1">
      <alignment vertical="center"/>
    </xf>
    <xf numFmtId="3" fontId="5" fillId="0" borderId="72" xfId="0" applyNumberFormat="1" applyFont="1" applyBorder="1" applyAlignment="1">
      <alignment vertical="center"/>
    </xf>
    <xf numFmtId="3" fontId="5" fillId="0" borderId="73" xfId="0" applyNumberFormat="1" applyFont="1" applyBorder="1" applyAlignment="1">
      <alignment vertical="center"/>
    </xf>
    <xf numFmtId="3" fontId="5" fillId="0" borderId="74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3" fontId="5" fillId="0" borderId="75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76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0" borderId="77" xfId="0" applyFont="1" applyBorder="1" applyAlignment="1">
      <alignment vertical="center" shrinkToFit="1"/>
    </xf>
    <xf numFmtId="3" fontId="4" fillId="0" borderId="78" xfId="0" applyNumberFormat="1" applyFont="1" applyBorder="1" applyAlignment="1">
      <alignment vertical="center"/>
    </xf>
    <xf numFmtId="3" fontId="4" fillId="0" borderId="48" xfId="0" applyNumberFormat="1" applyFont="1" applyBorder="1" applyAlignment="1">
      <alignment horizontal="center" vertical="center"/>
    </xf>
    <xf numFmtId="3" fontId="4" fillId="0" borderId="48" xfId="0" applyNumberFormat="1" applyFont="1" applyBorder="1" applyAlignment="1">
      <alignment vertical="center"/>
    </xf>
    <xf numFmtId="3" fontId="4" fillId="0" borderId="79" xfId="0" applyNumberFormat="1" applyFont="1" applyBorder="1" applyAlignment="1">
      <alignment horizontal="center" vertical="center"/>
    </xf>
    <xf numFmtId="3" fontId="4" fillId="0" borderId="80" xfId="0" applyNumberFormat="1" applyFont="1" applyBorder="1" applyAlignment="1">
      <alignment vertical="center"/>
    </xf>
    <xf numFmtId="3" fontId="4" fillId="0" borderId="81" xfId="0" applyNumberFormat="1" applyFont="1" applyBorder="1" applyAlignment="1">
      <alignment horizontal="center" vertical="center"/>
    </xf>
    <xf numFmtId="0" fontId="2" fillId="0" borderId="82" xfId="0" applyFont="1" applyBorder="1" applyAlignment="1">
      <alignment vertical="center" shrinkToFit="1"/>
    </xf>
    <xf numFmtId="3" fontId="4" fillId="0" borderId="83" xfId="0" applyNumberFormat="1" applyFont="1" applyBorder="1" applyAlignment="1">
      <alignment vertical="center"/>
    </xf>
    <xf numFmtId="3" fontId="4" fillId="0" borderId="84" xfId="0" applyNumberFormat="1" applyFont="1" applyBorder="1" applyAlignment="1">
      <alignment horizontal="center" vertical="center"/>
    </xf>
    <xf numFmtId="3" fontId="4" fillId="0" borderId="84" xfId="0" applyNumberFormat="1" applyFont="1" applyBorder="1" applyAlignment="1">
      <alignment vertical="center"/>
    </xf>
    <xf numFmtId="3" fontId="4" fillId="0" borderId="85" xfId="0" applyNumberFormat="1" applyFont="1" applyBorder="1" applyAlignment="1">
      <alignment horizontal="center" vertical="center"/>
    </xf>
    <xf numFmtId="3" fontId="4" fillId="0" borderId="86" xfId="0" applyNumberFormat="1" applyFont="1" applyBorder="1" applyAlignment="1">
      <alignment vertical="center"/>
    </xf>
    <xf numFmtId="3" fontId="4" fillId="0" borderId="8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shrinkToFit="1"/>
    </xf>
    <xf numFmtId="3" fontId="4" fillId="0" borderId="88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89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86"/>
  <sheetViews>
    <sheetView tabSelected="1" zoomScale="70" zoomScaleNormal="70" zoomScaleSheetLayoutView="70" zoomScalePageLayoutView="0" workbookViewId="0" topLeftCell="A1">
      <pane xSplit="4" ySplit="4" topLeftCell="E5" activePane="bottomRight" state="frozen"/>
      <selection pane="topLeft" activeCell="F2" sqref="F2"/>
      <selection pane="topRight" activeCell="F2" sqref="F2"/>
      <selection pane="bottomLeft" activeCell="F2" sqref="F2"/>
      <selection pane="bottomRight" activeCell="Y40" sqref="Y40"/>
    </sheetView>
  </sheetViews>
  <sheetFormatPr defaultColWidth="8.796875" defaultRowHeight="28.5" customHeight="1"/>
  <cols>
    <col min="1" max="1" width="3.59765625" style="2" customWidth="1"/>
    <col min="2" max="2" width="3.69921875" style="2" customWidth="1"/>
    <col min="3" max="3" width="2.19921875" style="2" customWidth="1"/>
    <col min="4" max="4" width="21.8984375" style="2" customWidth="1"/>
    <col min="5" max="26" width="8.3984375" style="2" customWidth="1"/>
    <col min="27" max="27" width="1.59765625" style="2" customWidth="1"/>
    <col min="28" max="16384" width="9" style="2" customWidth="1"/>
  </cols>
  <sheetData>
    <row r="1" spans="2:26" ht="28.5" customHeight="1">
      <c r="B1" s="8" t="s">
        <v>13</v>
      </c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ht="28.5" customHeight="1" thickBot="1">
      <c r="B2" s="1"/>
      <c r="C2" s="1"/>
      <c r="D2" s="1"/>
      <c r="E2" s="1"/>
      <c r="F2" s="1"/>
      <c r="G2" s="1"/>
      <c r="H2" s="1"/>
      <c r="I2" s="1"/>
      <c r="J2" s="1"/>
      <c r="K2" s="3"/>
      <c r="L2" s="3"/>
      <c r="M2" s="3"/>
      <c r="N2" s="3"/>
      <c r="O2" s="3"/>
      <c r="Q2" s="3"/>
      <c r="R2" s="3"/>
      <c r="S2" s="3"/>
      <c r="T2" s="3"/>
      <c r="U2" s="3"/>
      <c r="V2" s="3"/>
      <c r="W2" s="3"/>
      <c r="X2" s="3"/>
      <c r="Y2" s="3"/>
      <c r="Z2" s="3" t="s">
        <v>10</v>
      </c>
    </row>
    <row r="3" spans="2:26" ht="18.75" customHeight="1">
      <c r="B3" s="31" t="s">
        <v>9</v>
      </c>
      <c r="C3" s="32"/>
      <c r="D3" s="33"/>
      <c r="E3" s="52" t="s">
        <v>17</v>
      </c>
      <c r="F3" s="24"/>
      <c r="G3" s="22" t="s">
        <v>18</v>
      </c>
      <c r="H3" s="24"/>
      <c r="I3" s="22" t="s">
        <v>19</v>
      </c>
      <c r="J3" s="24"/>
      <c r="K3" s="22" t="s">
        <v>20</v>
      </c>
      <c r="L3" s="24"/>
      <c r="M3" s="22" t="s">
        <v>21</v>
      </c>
      <c r="N3" s="24"/>
      <c r="O3" s="22" t="s">
        <v>24</v>
      </c>
      <c r="P3" s="24"/>
      <c r="Q3" s="22" t="s">
        <v>25</v>
      </c>
      <c r="R3" s="24"/>
      <c r="S3" s="22" t="s">
        <v>26</v>
      </c>
      <c r="T3" s="24"/>
      <c r="U3" s="22" t="s">
        <v>27</v>
      </c>
      <c r="V3" s="24"/>
      <c r="W3" s="23" t="s">
        <v>29</v>
      </c>
      <c r="X3" s="23"/>
      <c r="Y3" s="52" t="s">
        <v>30</v>
      </c>
      <c r="Z3" s="51"/>
    </row>
    <row r="4" spans="2:26" ht="15.75" customHeight="1" thickBot="1">
      <c r="B4" s="34"/>
      <c r="C4" s="35"/>
      <c r="D4" s="36"/>
      <c r="E4" s="9"/>
      <c r="F4" s="13" t="s">
        <v>14</v>
      </c>
      <c r="G4" s="9"/>
      <c r="H4" s="13" t="s">
        <v>14</v>
      </c>
      <c r="I4" s="9"/>
      <c r="J4" s="13" t="s">
        <v>14</v>
      </c>
      <c r="K4" s="9"/>
      <c r="L4" s="13" t="s">
        <v>14</v>
      </c>
      <c r="M4" s="9"/>
      <c r="N4" s="13" t="s">
        <v>14</v>
      </c>
      <c r="O4" s="9"/>
      <c r="P4" s="10" t="s">
        <v>14</v>
      </c>
      <c r="Q4" s="14"/>
      <c r="R4" s="13" t="s">
        <v>14</v>
      </c>
      <c r="S4" s="9"/>
      <c r="T4" s="10" t="s">
        <v>14</v>
      </c>
      <c r="U4" s="9"/>
      <c r="V4" s="10" t="s">
        <v>14</v>
      </c>
      <c r="W4" s="14"/>
      <c r="X4" s="13" t="s">
        <v>14</v>
      </c>
      <c r="Y4" s="21"/>
      <c r="Z4" s="11" t="s">
        <v>14</v>
      </c>
    </row>
    <row r="5" spans="2:26" ht="28.5" customHeight="1" thickBot="1">
      <c r="B5" s="28" t="s">
        <v>4</v>
      </c>
      <c r="C5" s="29"/>
      <c r="D5" s="30"/>
      <c r="E5" s="53"/>
      <c r="F5" s="54"/>
      <c r="G5" s="53"/>
      <c r="H5" s="54"/>
      <c r="I5" s="53"/>
      <c r="J5" s="54"/>
      <c r="K5" s="55">
        <v>9190.8</v>
      </c>
      <c r="L5" s="55">
        <v>3539.7</v>
      </c>
      <c r="M5" s="56">
        <v>8665.8</v>
      </c>
      <c r="N5" s="56">
        <v>4022.7</v>
      </c>
      <c r="O5" s="57">
        <v>8607.9</v>
      </c>
      <c r="P5" s="58">
        <v>4197.5</v>
      </c>
      <c r="Q5" s="58">
        <v>8913.9</v>
      </c>
      <c r="R5" s="58">
        <v>3993.1</v>
      </c>
      <c r="S5" s="56">
        <v>11517</v>
      </c>
      <c r="T5" s="56">
        <v>3972.1</v>
      </c>
      <c r="U5" s="56">
        <v>8471.5</v>
      </c>
      <c r="V5" s="56">
        <v>3486.8</v>
      </c>
      <c r="W5" s="57">
        <v>7787.675</v>
      </c>
      <c r="X5" s="58">
        <v>3492.2</v>
      </c>
      <c r="Y5" s="59">
        <v>8127.635</v>
      </c>
      <c r="Z5" s="60">
        <v>3649.7</v>
      </c>
    </row>
    <row r="6" spans="2:26" ht="28.5" customHeight="1">
      <c r="B6" s="4"/>
      <c r="C6" s="1"/>
      <c r="D6" s="5" t="s">
        <v>2</v>
      </c>
      <c r="E6" s="61">
        <v>7361.95</v>
      </c>
      <c r="F6" s="61">
        <v>2075.8</v>
      </c>
      <c r="G6" s="61">
        <v>12618.27</v>
      </c>
      <c r="H6" s="61">
        <v>3221.7000000000003</v>
      </c>
      <c r="I6" s="61">
        <v>16348.91</v>
      </c>
      <c r="J6" s="61">
        <v>4674.8</v>
      </c>
      <c r="K6" s="62"/>
      <c r="L6" s="62"/>
      <c r="M6" s="62"/>
      <c r="N6" s="62"/>
      <c r="O6" s="63"/>
      <c r="P6" s="64"/>
      <c r="Q6" s="64"/>
      <c r="R6" s="64"/>
      <c r="S6" s="62"/>
      <c r="T6" s="62"/>
      <c r="U6" s="62"/>
      <c r="V6" s="62"/>
      <c r="W6" s="63"/>
      <c r="X6" s="64"/>
      <c r="Y6" s="65"/>
      <c r="Z6" s="66"/>
    </row>
    <row r="7" spans="2:26" ht="28.5" customHeight="1">
      <c r="B7" s="4"/>
      <c r="C7" s="16"/>
      <c r="D7" s="18" t="s">
        <v>1</v>
      </c>
      <c r="E7" s="67">
        <v>6894.55</v>
      </c>
      <c r="F7" s="68">
        <v>1908.7</v>
      </c>
      <c r="G7" s="67">
        <v>11337.27</v>
      </c>
      <c r="H7" s="68">
        <v>2962.4</v>
      </c>
      <c r="I7" s="67">
        <v>13988.21</v>
      </c>
      <c r="J7" s="68">
        <v>4318.7</v>
      </c>
      <c r="K7" s="69"/>
      <c r="L7" s="69"/>
      <c r="M7" s="70"/>
      <c r="N7" s="70"/>
      <c r="O7" s="71"/>
      <c r="P7" s="72"/>
      <c r="Q7" s="72"/>
      <c r="R7" s="72"/>
      <c r="S7" s="70"/>
      <c r="T7" s="70"/>
      <c r="U7" s="70"/>
      <c r="V7" s="70"/>
      <c r="W7" s="71"/>
      <c r="X7" s="72"/>
      <c r="Y7" s="73"/>
      <c r="Z7" s="74"/>
    </row>
    <row r="8" spans="2:26" ht="28.5" customHeight="1" thickBot="1">
      <c r="B8" s="6"/>
      <c r="C8" s="17"/>
      <c r="D8" s="15" t="s">
        <v>15</v>
      </c>
      <c r="E8" s="75">
        <v>467.4</v>
      </c>
      <c r="F8" s="76">
        <v>167.1</v>
      </c>
      <c r="G8" s="75">
        <v>1281</v>
      </c>
      <c r="H8" s="76">
        <v>259.3</v>
      </c>
      <c r="I8" s="75">
        <v>2360.7</v>
      </c>
      <c r="J8" s="76">
        <v>356.1</v>
      </c>
      <c r="K8" s="77"/>
      <c r="L8" s="77"/>
      <c r="M8" s="77"/>
      <c r="N8" s="77"/>
      <c r="O8" s="78"/>
      <c r="P8" s="79"/>
      <c r="Q8" s="79"/>
      <c r="R8" s="79"/>
      <c r="S8" s="77"/>
      <c r="T8" s="77"/>
      <c r="U8" s="77"/>
      <c r="V8" s="77"/>
      <c r="W8" s="78"/>
      <c r="X8" s="79"/>
      <c r="Y8" s="80"/>
      <c r="Z8" s="81"/>
    </row>
    <row r="9" spans="2:26" ht="28.5" customHeight="1" thickBot="1">
      <c r="B9" s="28" t="s">
        <v>31</v>
      </c>
      <c r="C9" s="37"/>
      <c r="D9" s="38"/>
      <c r="E9" s="55">
        <v>3919.16</v>
      </c>
      <c r="F9" s="82">
        <v>758.3</v>
      </c>
      <c r="G9" s="55">
        <v>5734</v>
      </c>
      <c r="H9" s="82">
        <v>1176.9</v>
      </c>
      <c r="I9" s="55">
        <v>6283.8</v>
      </c>
      <c r="J9" s="82">
        <v>1802.5</v>
      </c>
      <c r="K9" s="55">
        <v>5509.969</v>
      </c>
      <c r="L9" s="82">
        <v>1348.069</v>
      </c>
      <c r="M9" s="55">
        <v>6262.989</v>
      </c>
      <c r="N9" s="55">
        <v>1386.289</v>
      </c>
      <c r="O9" s="83">
        <v>6522.523</v>
      </c>
      <c r="P9" s="82">
        <v>1424.523</v>
      </c>
      <c r="Q9" s="82">
        <v>6880.008</v>
      </c>
      <c r="R9" s="82">
        <v>1404.708</v>
      </c>
      <c r="S9" s="55">
        <v>6517.997</v>
      </c>
      <c r="T9" s="55">
        <v>1298.697</v>
      </c>
      <c r="U9" s="55">
        <v>4602.505</v>
      </c>
      <c r="V9" s="55">
        <v>1071.205</v>
      </c>
      <c r="W9" s="83">
        <v>4018.425</v>
      </c>
      <c r="X9" s="82">
        <v>1065.525</v>
      </c>
      <c r="Y9" s="84">
        <v>4413.397</v>
      </c>
      <c r="Z9" s="85">
        <v>1037.497</v>
      </c>
    </row>
    <row r="10" spans="2:26" ht="28.5" customHeight="1" thickBot="1">
      <c r="B10" s="28" t="s">
        <v>5</v>
      </c>
      <c r="C10" s="29"/>
      <c r="D10" s="30"/>
      <c r="E10" s="53"/>
      <c r="F10" s="54"/>
      <c r="G10" s="53"/>
      <c r="H10" s="54"/>
      <c r="I10" s="53"/>
      <c r="J10" s="54"/>
      <c r="K10" s="55">
        <v>8968.4</v>
      </c>
      <c r="L10" s="55">
        <v>3246.3</v>
      </c>
      <c r="M10" s="55">
        <v>9842.6</v>
      </c>
      <c r="N10" s="55">
        <v>3228.8</v>
      </c>
      <c r="O10" s="83">
        <v>6347.5</v>
      </c>
      <c r="P10" s="82">
        <v>3400.9</v>
      </c>
      <c r="Q10" s="82">
        <v>6452</v>
      </c>
      <c r="R10" s="82">
        <v>3346.5</v>
      </c>
      <c r="S10" s="55">
        <v>6874.2</v>
      </c>
      <c r="T10" s="55">
        <v>2885.5</v>
      </c>
      <c r="U10" s="55">
        <v>6155.4</v>
      </c>
      <c r="V10" s="55">
        <v>2371.4</v>
      </c>
      <c r="W10" s="83">
        <v>8128.5</v>
      </c>
      <c r="X10" s="82">
        <v>2362.8</v>
      </c>
      <c r="Y10" s="84">
        <v>7330.1</v>
      </c>
      <c r="Z10" s="85">
        <v>2336.7</v>
      </c>
    </row>
    <row r="11" spans="2:26" ht="28.5" customHeight="1">
      <c r="B11" s="4"/>
      <c r="C11" s="1"/>
      <c r="D11" s="5" t="s">
        <v>2</v>
      </c>
      <c r="E11" s="61">
        <v>13138.109</v>
      </c>
      <c r="F11" s="61">
        <v>1643.514</v>
      </c>
      <c r="G11" s="61">
        <v>9167.413</v>
      </c>
      <c r="H11" s="61">
        <v>2550.753</v>
      </c>
      <c r="I11" s="61">
        <v>9412.693</v>
      </c>
      <c r="J11" s="61">
        <v>4029.5930000000003</v>
      </c>
      <c r="K11" s="62"/>
      <c r="L11" s="62"/>
      <c r="M11" s="62"/>
      <c r="N11" s="62"/>
      <c r="O11" s="63"/>
      <c r="P11" s="64"/>
      <c r="Q11" s="64"/>
      <c r="R11" s="64"/>
      <c r="S11" s="62"/>
      <c r="T11" s="62"/>
      <c r="U11" s="62"/>
      <c r="V11" s="62"/>
      <c r="W11" s="63"/>
      <c r="X11" s="64"/>
      <c r="Y11" s="65"/>
      <c r="Z11" s="66"/>
    </row>
    <row r="12" spans="2:26" ht="28.5" customHeight="1">
      <c r="B12" s="4"/>
      <c r="C12" s="20"/>
      <c r="D12" s="19" t="s">
        <v>3</v>
      </c>
      <c r="E12" s="86">
        <v>12797.395</v>
      </c>
      <c r="F12" s="87">
        <v>1397.8</v>
      </c>
      <c r="G12" s="86">
        <v>8308.86</v>
      </c>
      <c r="H12" s="87">
        <v>2169.4</v>
      </c>
      <c r="I12" s="86">
        <v>8466.4</v>
      </c>
      <c r="J12" s="87">
        <v>3370.8</v>
      </c>
      <c r="K12" s="70"/>
      <c r="L12" s="70"/>
      <c r="M12" s="70"/>
      <c r="N12" s="70"/>
      <c r="O12" s="71"/>
      <c r="P12" s="72"/>
      <c r="Q12" s="72"/>
      <c r="R12" s="72"/>
      <c r="S12" s="70"/>
      <c r="T12" s="70"/>
      <c r="U12" s="70"/>
      <c r="V12" s="70"/>
      <c r="W12" s="71"/>
      <c r="X12" s="72"/>
      <c r="Y12" s="73"/>
      <c r="Z12" s="74"/>
    </row>
    <row r="13" spans="2:26" ht="28.5" customHeight="1" thickBot="1">
      <c r="B13" s="6"/>
      <c r="C13" s="17"/>
      <c r="D13" s="15" t="s">
        <v>16</v>
      </c>
      <c r="E13" s="75">
        <v>340.714</v>
      </c>
      <c r="F13" s="76">
        <v>245.714</v>
      </c>
      <c r="G13" s="75">
        <v>858.553</v>
      </c>
      <c r="H13" s="76">
        <v>381.353</v>
      </c>
      <c r="I13" s="75">
        <v>946.293</v>
      </c>
      <c r="J13" s="76">
        <v>658.793</v>
      </c>
      <c r="K13" s="77"/>
      <c r="L13" s="77"/>
      <c r="M13" s="77"/>
      <c r="N13" s="77"/>
      <c r="O13" s="78"/>
      <c r="P13" s="79"/>
      <c r="Q13" s="79"/>
      <c r="R13" s="79"/>
      <c r="S13" s="77"/>
      <c r="T13" s="77"/>
      <c r="U13" s="77"/>
      <c r="V13" s="77"/>
      <c r="W13" s="78"/>
      <c r="X13" s="79"/>
      <c r="Y13" s="80"/>
      <c r="Z13" s="81"/>
    </row>
    <row r="14" spans="2:26" ht="28.5" customHeight="1" thickBot="1">
      <c r="B14" s="39" t="s">
        <v>32</v>
      </c>
      <c r="C14" s="37"/>
      <c r="D14" s="38"/>
      <c r="E14" s="55">
        <v>1973.205</v>
      </c>
      <c r="F14" s="82">
        <v>541.205</v>
      </c>
      <c r="G14" s="55">
        <v>2449.065</v>
      </c>
      <c r="H14" s="82">
        <v>839.965</v>
      </c>
      <c r="I14" s="55">
        <v>4644.145</v>
      </c>
      <c r="J14" s="82">
        <v>1260.845</v>
      </c>
      <c r="K14" s="55">
        <v>3416.589</v>
      </c>
      <c r="L14" s="82">
        <v>982.989</v>
      </c>
      <c r="M14" s="55">
        <v>2706.693</v>
      </c>
      <c r="N14" s="55">
        <v>1016.693</v>
      </c>
      <c r="O14" s="83">
        <v>4908.39</v>
      </c>
      <c r="P14" s="82">
        <v>1024.99</v>
      </c>
      <c r="Q14" s="82">
        <v>5755.866</v>
      </c>
      <c r="R14" s="82">
        <v>1005.566</v>
      </c>
      <c r="S14" s="55">
        <v>4732.399</v>
      </c>
      <c r="T14" s="55">
        <v>919.499</v>
      </c>
      <c r="U14" s="55">
        <v>3232.547</v>
      </c>
      <c r="V14" s="55">
        <v>751.247</v>
      </c>
      <c r="W14" s="83">
        <v>1875.473</v>
      </c>
      <c r="X14" s="82">
        <v>749.473</v>
      </c>
      <c r="Y14" s="84">
        <v>2533.577</v>
      </c>
      <c r="Z14" s="85">
        <v>761.377</v>
      </c>
    </row>
    <row r="15" spans="2:26" ht="28.5" customHeight="1" thickBot="1">
      <c r="B15" s="28" t="s">
        <v>33</v>
      </c>
      <c r="C15" s="29"/>
      <c r="D15" s="30"/>
      <c r="E15" s="55">
        <v>2769.65</v>
      </c>
      <c r="F15" s="82">
        <v>470</v>
      </c>
      <c r="G15" s="55">
        <v>3749.15</v>
      </c>
      <c r="H15" s="82">
        <v>729.5</v>
      </c>
      <c r="I15" s="55">
        <v>2977.9</v>
      </c>
      <c r="J15" s="82">
        <v>991.5</v>
      </c>
      <c r="K15" s="55">
        <v>2420.75</v>
      </c>
      <c r="L15" s="82">
        <v>763.1</v>
      </c>
      <c r="M15" s="55">
        <v>3519.6</v>
      </c>
      <c r="N15" s="55">
        <v>782.5</v>
      </c>
      <c r="O15" s="83">
        <v>4248.8</v>
      </c>
      <c r="P15" s="82">
        <v>827</v>
      </c>
      <c r="Q15" s="82">
        <v>4275.9</v>
      </c>
      <c r="R15" s="82">
        <v>803.7</v>
      </c>
      <c r="S15" s="55">
        <v>3029.9</v>
      </c>
      <c r="T15" s="55">
        <v>753.6</v>
      </c>
      <c r="U15" s="55">
        <v>1485.9</v>
      </c>
      <c r="V15" s="55">
        <v>592.2</v>
      </c>
      <c r="W15" s="83">
        <v>2196.75</v>
      </c>
      <c r="X15" s="82">
        <v>578.9</v>
      </c>
      <c r="Y15" s="84">
        <v>2307.75</v>
      </c>
      <c r="Z15" s="85">
        <v>552.4</v>
      </c>
    </row>
    <row r="16" spans="2:26" ht="28.5" customHeight="1" thickBot="1">
      <c r="B16" s="25" t="s">
        <v>34</v>
      </c>
      <c r="C16" s="26"/>
      <c r="D16" s="27"/>
      <c r="E16" s="55">
        <v>1482.645</v>
      </c>
      <c r="F16" s="82">
        <v>518.2</v>
      </c>
      <c r="G16" s="55">
        <v>2650.03</v>
      </c>
      <c r="H16" s="82">
        <v>804.3</v>
      </c>
      <c r="I16" s="55">
        <v>2291.75</v>
      </c>
      <c r="J16" s="82">
        <v>1179.5</v>
      </c>
      <c r="K16" s="55">
        <v>2660.1</v>
      </c>
      <c r="L16" s="82">
        <v>937.4</v>
      </c>
      <c r="M16" s="55">
        <v>3673.5</v>
      </c>
      <c r="N16" s="55">
        <v>948.3</v>
      </c>
      <c r="O16" s="83">
        <v>4042.2</v>
      </c>
      <c r="P16" s="82">
        <v>973.6</v>
      </c>
      <c r="Q16" s="82">
        <v>4169.3</v>
      </c>
      <c r="R16" s="82">
        <v>949.2</v>
      </c>
      <c r="S16" s="55">
        <v>5125.4</v>
      </c>
      <c r="T16" s="55">
        <v>879.9</v>
      </c>
      <c r="U16" s="55">
        <v>7643.3</v>
      </c>
      <c r="V16" s="55">
        <v>701</v>
      </c>
      <c r="W16" s="83">
        <v>4437.3</v>
      </c>
      <c r="X16" s="82">
        <v>704.7</v>
      </c>
      <c r="Y16" s="84">
        <v>3282.3</v>
      </c>
      <c r="Z16" s="85">
        <v>675.6</v>
      </c>
    </row>
    <row r="17" spans="2:26" ht="28.5" customHeight="1" thickBot="1">
      <c r="B17" s="28" t="s">
        <v>35</v>
      </c>
      <c r="C17" s="29"/>
      <c r="D17" s="30"/>
      <c r="E17" s="55">
        <v>2443</v>
      </c>
      <c r="F17" s="82">
        <v>313.6</v>
      </c>
      <c r="G17" s="55">
        <v>3026.4</v>
      </c>
      <c r="H17" s="82">
        <v>486.6</v>
      </c>
      <c r="I17" s="55">
        <v>2389.29</v>
      </c>
      <c r="J17" s="82">
        <v>663.89</v>
      </c>
      <c r="K17" s="55">
        <v>3149.438</v>
      </c>
      <c r="L17" s="82">
        <v>517.438</v>
      </c>
      <c r="M17" s="55">
        <v>1529.792</v>
      </c>
      <c r="N17" s="55">
        <v>509.592</v>
      </c>
      <c r="O17" s="83">
        <v>2162.13</v>
      </c>
      <c r="P17" s="82">
        <v>550.83</v>
      </c>
      <c r="Q17" s="82">
        <v>2895.196</v>
      </c>
      <c r="R17" s="82">
        <v>545.596</v>
      </c>
      <c r="S17" s="55">
        <v>2091.752</v>
      </c>
      <c r="T17" s="55">
        <v>530.052</v>
      </c>
      <c r="U17" s="55">
        <v>2192.882</v>
      </c>
      <c r="V17" s="55">
        <v>410.582</v>
      </c>
      <c r="W17" s="83">
        <v>1421.964</v>
      </c>
      <c r="X17" s="82">
        <v>419.664</v>
      </c>
      <c r="Y17" s="84">
        <v>1368.453</v>
      </c>
      <c r="Z17" s="85">
        <v>395.053</v>
      </c>
    </row>
    <row r="18" spans="2:26" ht="28.5" customHeight="1" thickBot="1">
      <c r="B18" s="28" t="s">
        <v>22</v>
      </c>
      <c r="C18" s="29"/>
      <c r="D18" s="30"/>
      <c r="E18" s="55">
        <v>2997.11</v>
      </c>
      <c r="F18" s="82">
        <v>719</v>
      </c>
      <c r="G18" s="55">
        <v>3173.14</v>
      </c>
      <c r="H18" s="82">
        <v>1115.9</v>
      </c>
      <c r="I18" s="55">
        <v>3165.3</v>
      </c>
      <c r="J18" s="82">
        <v>1422.7</v>
      </c>
      <c r="K18" s="55">
        <v>2519.3</v>
      </c>
      <c r="L18" s="82">
        <v>1048.8</v>
      </c>
      <c r="M18" s="55">
        <v>3299.3</v>
      </c>
      <c r="N18" s="55">
        <v>1054</v>
      </c>
      <c r="O18" s="83">
        <v>3706.2</v>
      </c>
      <c r="P18" s="82">
        <v>1072.5</v>
      </c>
      <c r="Q18" s="82">
        <v>4486</v>
      </c>
      <c r="R18" s="82">
        <v>1035.7</v>
      </c>
      <c r="S18" s="55">
        <v>4431.9</v>
      </c>
      <c r="T18" s="55">
        <v>958.8</v>
      </c>
      <c r="U18" s="55">
        <v>3159.5</v>
      </c>
      <c r="V18" s="55">
        <v>727.2</v>
      </c>
      <c r="W18" s="83">
        <v>3920.4</v>
      </c>
      <c r="X18" s="82">
        <v>720.3</v>
      </c>
      <c r="Y18" s="84">
        <v>4458.2</v>
      </c>
      <c r="Z18" s="85">
        <v>686.7</v>
      </c>
    </row>
    <row r="19" spans="2:26" ht="28.5" customHeight="1" thickBot="1">
      <c r="B19" s="28" t="s">
        <v>36</v>
      </c>
      <c r="C19" s="29"/>
      <c r="D19" s="30"/>
      <c r="E19" s="55">
        <v>2248.618</v>
      </c>
      <c r="F19" s="82">
        <v>286.418</v>
      </c>
      <c r="G19" s="55">
        <v>2609.129</v>
      </c>
      <c r="H19" s="82">
        <v>444.529</v>
      </c>
      <c r="I19" s="55">
        <v>2712.046</v>
      </c>
      <c r="J19" s="82">
        <v>527.946</v>
      </c>
      <c r="K19" s="55">
        <v>3051.867</v>
      </c>
      <c r="L19" s="82">
        <v>406.917</v>
      </c>
      <c r="M19" s="55">
        <v>2963.894</v>
      </c>
      <c r="N19" s="55">
        <v>412.244</v>
      </c>
      <c r="O19" s="83">
        <v>2540.043</v>
      </c>
      <c r="P19" s="82">
        <v>421.743</v>
      </c>
      <c r="Q19" s="82">
        <v>2165.501</v>
      </c>
      <c r="R19" s="82">
        <v>405.301</v>
      </c>
      <c r="S19" s="55">
        <v>2427.791</v>
      </c>
      <c r="T19" s="55">
        <v>393.591</v>
      </c>
      <c r="U19" s="55">
        <v>2598.326</v>
      </c>
      <c r="V19" s="55">
        <v>300.026</v>
      </c>
      <c r="W19" s="83">
        <v>1897.754</v>
      </c>
      <c r="X19" s="82">
        <v>309.954</v>
      </c>
      <c r="Y19" s="84">
        <v>2002.862</v>
      </c>
      <c r="Z19" s="85">
        <v>295.862</v>
      </c>
    </row>
    <row r="20" spans="2:26" ht="28.5" customHeight="1" thickBot="1">
      <c r="B20" s="28" t="s">
        <v>37</v>
      </c>
      <c r="C20" s="29"/>
      <c r="D20" s="30"/>
      <c r="E20" s="55">
        <v>596.39</v>
      </c>
      <c r="F20" s="82">
        <v>159.7</v>
      </c>
      <c r="G20" s="55">
        <v>1278.26</v>
      </c>
      <c r="H20" s="82">
        <v>247.8</v>
      </c>
      <c r="I20" s="55">
        <v>1404.7</v>
      </c>
      <c r="J20" s="82">
        <v>285.9</v>
      </c>
      <c r="K20" s="55">
        <v>1019.1</v>
      </c>
      <c r="L20" s="82">
        <v>214.3</v>
      </c>
      <c r="M20" s="55">
        <v>995.4</v>
      </c>
      <c r="N20" s="55">
        <v>212.5</v>
      </c>
      <c r="O20" s="83">
        <v>730.6</v>
      </c>
      <c r="P20" s="82">
        <v>131</v>
      </c>
      <c r="Q20" s="82">
        <v>941.2</v>
      </c>
      <c r="R20" s="82">
        <v>135</v>
      </c>
      <c r="S20" s="55">
        <v>2018.2</v>
      </c>
      <c r="T20" s="55">
        <v>207.5</v>
      </c>
      <c r="U20" s="55">
        <v>1641.3</v>
      </c>
      <c r="V20" s="55">
        <v>151.6</v>
      </c>
      <c r="W20" s="83">
        <v>1123</v>
      </c>
      <c r="X20" s="82">
        <v>153</v>
      </c>
      <c r="Y20" s="84">
        <v>1380.9</v>
      </c>
      <c r="Z20" s="85">
        <v>149.5</v>
      </c>
    </row>
    <row r="21" spans="2:26" ht="28.5" customHeight="1" thickBot="1">
      <c r="B21" s="25" t="s">
        <v>0</v>
      </c>
      <c r="C21" s="26"/>
      <c r="D21" s="27"/>
      <c r="E21" s="55">
        <v>155.6</v>
      </c>
      <c r="F21" s="82">
        <v>98.8</v>
      </c>
      <c r="G21" s="55">
        <v>204.1</v>
      </c>
      <c r="H21" s="82">
        <v>153.5</v>
      </c>
      <c r="I21" s="55">
        <v>578.8</v>
      </c>
      <c r="J21" s="82">
        <v>174.1</v>
      </c>
      <c r="K21" s="55">
        <v>437.2</v>
      </c>
      <c r="L21" s="82">
        <v>122.1</v>
      </c>
      <c r="M21" s="55">
        <v>341.7</v>
      </c>
      <c r="N21" s="55">
        <v>115.1</v>
      </c>
      <c r="O21" s="83">
        <v>314.6</v>
      </c>
      <c r="P21" s="82">
        <v>113.9</v>
      </c>
      <c r="Q21" s="82">
        <v>386.6</v>
      </c>
      <c r="R21" s="82">
        <v>0</v>
      </c>
      <c r="S21" s="55">
        <v>1451.3</v>
      </c>
      <c r="T21" s="55">
        <v>111</v>
      </c>
      <c r="U21" s="55">
        <v>394.017</v>
      </c>
      <c r="V21" s="55">
        <v>84.017</v>
      </c>
      <c r="W21" s="83">
        <v>509.6</v>
      </c>
      <c r="X21" s="82">
        <v>85.9</v>
      </c>
      <c r="Y21" s="84">
        <v>480.437</v>
      </c>
      <c r="Z21" s="85">
        <v>82.637</v>
      </c>
    </row>
    <row r="22" spans="2:26" ht="28.5" customHeight="1" thickBot="1">
      <c r="B22" s="25" t="s">
        <v>38</v>
      </c>
      <c r="C22" s="26"/>
      <c r="D22" s="27"/>
      <c r="E22" s="55">
        <v>600.6</v>
      </c>
      <c r="F22" s="82">
        <v>160</v>
      </c>
      <c r="G22" s="55">
        <v>2284.9</v>
      </c>
      <c r="H22" s="82">
        <v>248</v>
      </c>
      <c r="I22" s="55">
        <v>1391.2</v>
      </c>
      <c r="J22" s="82">
        <v>283</v>
      </c>
      <c r="K22" s="55">
        <v>812.2</v>
      </c>
      <c r="L22" s="82">
        <v>206</v>
      </c>
      <c r="M22" s="55">
        <v>1125.3</v>
      </c>
      <c r="N22" s="55">
        <v>199</v>
      </c>
      <c r="O22" s="83">
        <v>1039</v>
      </c>
      <c r="P22" s="82">
        <v>201</v>
      </c>
      <c r="Q22" s="82">
        <v>826.1</v>
      </c>
      <c r="R22" s="82">
        <v>202.5</v>
      </c>
      <c r="S22" s="55">
        <v>1438.2</v>
      </c>
      <c r="T22" s="55">
        <v>193.5</v>
      </c>
      <c r="U22" s="55">
        <v>607.4</v>
      </c>
      <c r="V22" s="55">
        <v>140.3</v>
      </c>
      <c r="W22" s="83">
        <v>782.5</v>
      </c>
      <c r="X22" s="82">
        <v>140.2</v>
      </c>
      <c r="Y22" s="84">
        <v>951.8</v>
      </c>
      <c r="Z22" s="85">
        <v>132.9</v>
      </c>
    </row>
    <row r="23" spans="2:26" ht="28.5" customHeight="1" thickBot="1">
      <c r="B23" s="39" t="s">
        <v>39</v>
      </c>
      <c r="C23" s="37"/>
      <c r="D23" s="38"/>
      <c r="E23" s="55">
        <v>2583.4</v>
      </c>
      <c r="F23" s="82">
        <v>290.4</v>
      </c>
      <c r="G23" s="55">
        <v>1829.1</v>
      </c>
      <c r="H23" s="82">
        <v>450.7</v>
      </c>
      <c r="I23" s="55">
        <v>1331.9</v>
      </c>
      <c r="J23" s="82">
        <v>533.3</v>
      </c>
      <c r="K23" s="55">
        <v>1594.5</v>
      </c>
      <c r="L23" s="82">
        <v>397.9</v>
      </c>
      <c r="M23" s="55">
        <v>1484.8</v>
      </c>
      <c r="N23" s="55">
        <v>398.8</v>
      </c>
      <c r="O23" s="83">
        <v>1914.5</v>
      </c>
      <c r="P23" s="82">
        <v>405.4</v>
      </c>
      <c r="Q23" s="82">
        <v>1625.5</v>
      </c>
      <c r="R23" s="82">
        <v>395.9</v>
      </c>
      <c r="S23" s="55">
        <v>1917.2</v>
      </c>
      <c r="T23" s="55">
        <v>366.2</v>
      </c>
      <c r="U23" s="55">
        <v>961.7</v>
      </c>
      <c r="V23" s="55">
        <v>275.3</v>
      </c>
      <c r="W23" s="83">
        <v>1070.131</v>
      </c>
      <c r="X23" s="82">
        <v>275.631</v>
      </c>
      <c r="Y23" s="84">
        <v>1280.852</v>
      </c>
      <c r="Z23" s="85">
        <v>264.052</v>
      </c>
    </row>
    <row r="24" spans="2:26" ht="28.5" customHeight="1" thickBot="1">
      <c r="B24" s="28" t="s">
        <v>40</v>
      </c>
      <c r="C24" s="29"/>
      <c r="D24" s="30"/>
      <c r="E24" s="55">
        <v>561.365</v>
      </c>
      <c r="F24" s="82">
        <v>215.965</v>
      </c>
      <c r="G24" s="55">
        <v>762.073</v>
      </c>
      <c r="H24" s="82">
        <v>335.173</v>
      </c>
      <c r="I24" s="55">
        <v>1102.512</v>
      </c>
      <c r="J24" s="82">
        <v>388.312</v>
      </c>
      <c r="K24" s="55">
        <v>868.995</v>
      </c>
      <c r="L24" s="82">
        <v>274.895</v>
      </c>
      <c r="M24" s="55">
        <v>1331.996</v>
      </c>
      <c r="N24" s="55">
        <v>259.996</v>
      </c>
      <c r="O24" s="83">
        <v>1413.076</v>
      </c>
      <c r="P24" s="82">
        <v>261.276</v>
      </c>
      <c r="Q24" s="82">
        <v>1416.534</v>
      </c>
      <c r="R24" s="82">
        <v>250.434</v>
      </c>
      <c r="S24" s="55">
        <v>1715.061</v>
      </c>
      <c r="T24" s="55">
        <v>237.561</v>
      </c>
      <c r="U24" s="55">
        <v>1558.757</v>
      </c>
      <c r="V24" s="55">
        <v>177.757</v>
      </c>
      <c r="W24" s="83">
        <v>1285.825</v>
      </c>
      <c r="X24" s="82">
        <v>184.025</v>
      </c>
      <c r="Y24" s="84">
        <v>1691.914</v>
      </c>
      <c r="Z24" s="85">
        <v>178.314</v>
      </c>
    </row>
    <row r="25" spans="2:26" ht="28.5" customHeight="1" thickBot="1">
      <c r="B25" s="28" t="s">
        <v>41</v>
      </c>
      <c r="C25" s="29"/>
      <c r="D25" s="30"/>
      <c r="E25" s="55">
        <v>517.8</v>
      </c>
      <c r="F25" s="82">
        <v>179.7</v>
      </c>
      <c r="G25" s="55">
        <v>595.4</v>
      </c>
      <c r="H25" s="82">
        <v>278.9</v>
      </c>
      <c r="I25" s="55">
        <v>866.9</v>
      </c>
      <c r="J25" s="82">
        <v>319.8</v>
      </c>
      <c r="K25" s="55">
        <v>594.292</v>
      </c>
      <c r="L25" s="82">
        <v>224.792</v>
      </c>
      <c r="M25" s="55">
        <v>924.8</v>
      </c>
      <c r="N25" s="55">
        <v>0</v>
      </c>
      <c r="O25" s="83">
        <v>385.2</v>
      </c>
      <c r="P25" s="82">
        <v>0</v>
      </c>
      <c r="Q25" s="82">
        <v>711.9</v>
      </c>
      <c r="R25" s="82">
        <v>0</v>
      </c>
      <c r="S25" s="55">
        <v>1368.2</v>
      </c>
      <c r="T25" s="55">
        <v>186.3</v>
      </c>
      <c r="U25" s="55">
        <v>1116</v>
      </c>
      <c r="V25" s="55">
        <v>142.6</v>
      </c>
      <c r="W25" s="83">
        <v>974.525</v>
      </c>
      <c r="X25" s="82">
        <v>145.025</v>
      </c>
      <c r="Y25" s="84">
        <v>1017.2</v>
      </c>
      <c r="Z25" s="85">
        <v>141.2</v>
      </c>
    </row>
    <row r="26" spans="2:26" ht="28.5" customHeight="1" thickBot="1">
      <c r="B26" s="25" t="s">
        <v>42</v>
      </c>
      <c r="C26" s="26"/>
      <c r="D26" s="27"/>
      <c r="E26" s="55">
        <v>642.72</v>
      </c>
      <c r="F26" s="82">
        <v>61.9</v>
      </c>
      <c r="G26" s="55">
        <v>586.559</v>
      </c>
      <c r="H26" s="82">
        <v>96.209</v>
      </c>
      <c r="I26" s="55">
        <v>535.072</v>
      </c>
      <c r="J26" s="82">
        <v>109.422</v>
      </c>
      <c r="K26" s="55">
        <v>749.821</v>
      </c>
      <c r="L26" s="82">
        <v>93.221</v>
      </c>
      <c r="M26" s="55">
        <v>884.133</v>
      </c>
      <c r="N26" s="55">
        <v>96.063</v>
      </c>
      <c r="O26" s="83">
        <v>1124.721</v>
      </c>
      <c r="P26" s="82">
        <v>108.321</v>
      </c>
      <c r="Q26" s="82">
        <v>2163.485</v>
      </c>
      <c r="R26" s="82">
        <v>106.385</v>
      </c>
      <c r="S26" s="55">
        <v>1082.78</v>
      </c>
      <c r="T26" s="55">
        <v>106.58</v>
      </c>
      <c r="U26" s="55">
        <v>1026.738</v>
      </c>
      <c r="V26" s="55">
        <v>81.438</v>
      </c>
      <c r="W26" s="83">
        <v>706.943</v>
      </c>
      <c r="X26" s="82">
        <v>86.343</v>
      </c>
      <c r="Y26" s="84">
        <v>1261.867</v>
      </c>
      <c r="Z26" s="85">
        <v>87.867</v>
      </c>
    </row>
    <row r="27" spans="2:26" ht="28.5" customHeight="1" thickBot="1">
      <c r="B27" s="25" t="s">
        <v>43</v>
      </c>
      <c r="C27" s="26"/>
      <c r="D27" s="27"/>
      <c r="E27" s="55">
        <v>290.4</v>
      </c>
      <c r="F27" s="82">
        <v>80.7</v>
      </c>
      <c r="G27" s="55">
        <v>435.2</v>
      </c>
      <c r="H27" s="82">
        <v>125.3</v>
      </c>
      <c r="I27" s="55">
        <v>742.6</v>
      </c>
      <c r="J27" s="82">
        <v>143.4</v>
      </c>
      <c r="K27" s="55">
        <v>757.4</v>
      </c>
      <c r="L27" s="82">
        <v>106.4</v>
      </c>
      <c r="M27" s="55">
        <v>1643</v>
      </c>
      <c r="N27" s="55">
        <v>107.3</v>
      </c>
      <c r="O27" s="83">
        <v>1019</v>
      </c>
      <c r="P27" s="82">
        <v>111.2</v>
      </c>
      <c r="Q27" s="82">
        <v>1016.6</v>
      </c>
      <c r="R27" s="82">
        <v>111</v>
      </c>
      <c r="S27" s="55">
        <v>2680.6</v>
      </c>
      <c r="T27" s="55">
        <v>117.4</v>
      </c>
      <c r="U27" s="55">
        <v>804.6</v>
      </c>
      <c r="V27" s="55">
        <v>92.3</v>
      </c>
      <c r="W27" s="83">
        <v>2853</v>
      </c>
      <c r="X27" s="82">
        <v>99</v>
      </c>
      <c r="Y27" s="84">
        <v>1419.8</v>
      </c>
      <c r="Z27" s="85">
        <v>99.4</v>
      </c>
    </row>
    <row r="28" spans="2:26" ht="28.5" customHeight="1" thickBot="1">
      <c r="B28" s="25" t="s">
        <v>12</v>
      </c>
      <c r="C28" s="26"/>
      <c r="D28" s="27"/>
      <c r="E28" s="55">
        <v>46.273</v>
      </c>
      <c r="F28" s="82">
        <v>27.873</v>
      </c>
      <c r="G28" s="55">
        <v>54.1</v>
      </c>
      <c r="H28" s="82">
        <v>43.2</v>
      </c>
      <c r="I28" s="55">
        <v>96.72</v>
      </c>
      <c r="J28" s="82">
        <v>47.82</v>
      </c>
      <c r="K28" s="55">
        <v>160.16</v>
      </c>
      <c r="L28" s="82">
        <v>35.16</v>
      </c>
      <c r="M28" s="55">
        <v>204.214</v>
      </c>
      <c r="N28" s="55">
        <v>35.114</v>
      </c>
      <c r="O28" s="83">
        <v>267.713</v>
      </c>
      <c r="P28" s="82">
        <v>35.213</v>
      </c>
      <c r="Q28" s="82">
        <v>735.239</v>
      </c>
      <c r="R28" s="82">
        <v>33.839</v>
      </c>
      <c r="S28" s="55">
        <v>251.694</v>
      </c>
      <c r="T28" s="55">
        <v>33.594</v>
      </c>
      <c r="U28" s="55">
        <v>432.985</v>
      </c>
      <c r="V28" s="55">
        <v>25.785</v>
      </c>
      <c r="W28" s="83">
        <v>393.967</v>
      </c>
      <c r="X28" s="82">
        <v>28.967</v>
      </c>
      <c r="Y28" s="84">
        <v>377.51</v>
      </c>
      <c r="Z28" s="85">
        <v>28.61</v>
      </c>
    </row>
    <row r="29" spans="2:26" ht="28.5" customHeight="1" thickBot="1">
      <c r="B29" s="28" t="s">
        <v>23</v>
      </c>
      <c r="C29" s="29"/>
      <c r="D29" s="30"/>
      <c r="E29" s="55">
        <v>1980</v>
      </c>
      <c r="F29" s="82">
        <v>297.8</v>
      </c>
      <c r="G29" s="55">
        <v>1523.65</v>
      </c>
      <c r="H29" s="82">
        <v>462.2</v>
      </c>
      <c r="I29" s="55">
        <v>2141.55</v>
      </c>
      <c r="J29" s="82">
        <v>561.3</v>
      </c>
      <c r="K29" s="55">
        <v>3257.4</v>
      </c>
      <c r="L29" s="82">
        <v>447.6</v>
      </c>
      <c r="M29" s="55">
        <v>2370.8</v>
      </c>
      <c r="N29" s="55">
        <v>442.2</v>
      </c>
      <c r="O29" s="83">
        <v>3032.3</v>
      </c>
      <c r="P29" s="82">
        <v>463.5</v>
      </c>
      <c r="Q29" s="82">
        <v>2430.06</v>
      </c>
      <c r="R29" s="82">
        <v>455.3</v>
      </c>
      <c r="S29" s="55">
        <v>1603.4</v>
      </c>
      <c r="T29" s="55">
        <v>443.3</v>
      </c>
      <c r="U29" s="55">
        <v>2019.8</v>
      </c>
      <c r="V29" s="55">
        <v>337.1</v>
      </c>
      <c r="W29" s="83">
        <v>3536.3</v>
      </c>
      <c r="X29" s="82">
        <v>356.7</v>
      </c>
      <c r="Y29" s="84">
        <v>3199</v>
      </c>
      <c r="Z29" s="85">
        <v>338.1</v>
      </c>
    </row>
    <row r="30" spans="2:26" ht="28.5" customHeight="1" thickBot="1" thickTop="1">
      <c r="B30" s="42" t="s">
        <v>7</v>
      </c>
      <c r="C30" s="43"/>
      <c r="D30" s="44"/>
      <c r="E30" s="88">
        <f aca="true" t="shared" si="0" ref="E30:J30">+E7+E9+E12+E14+E15++E16+E17+E18</f>
        <v>35276.715</v>
      </c>
      <c r="F30" s="88">
        <f t="shared" si="0"/>
        <v>6626.805</v>
      </c>
      <c r="G30" s="88">
        <f t="shared" si="0"/>
        <v>40427.915</v>
      </c>
      <c r="H30" s="88">
        <f t="shared" si="0"/>
        <v>10284.965</v>
      </c>
      <c r="I30" s="88">
        <f t="shared" si="0"/>
        <v>44206.795</v>
      </c>
      <c r="J30" s="88">
        <f t="shared" si="0"/>
        <v>15010.435</v>
      </c>
      <c r="K30" s="88">
        <f aca="true" t="shared" si="1" ref="K30:P30">+K5+K9+K10+K14+K15++K16+K17+K18</f>
        <v>37835.346000000005</v>
      </c>
      <c r="L30" s="88">
        <f t="shared" si="1"/>
        <v>12383.796</v>
      </c>
      <c r="M30" s="88">
        <f t="shared" si="1"/>
        <v>39500.274000000005</v>
      </c>
      <c r="N30" s="89">
        <f t="shared" si="1"/>
        <v>12948.874</v>
      </c>
      <c r="O30" s="89">
        <f t="shared" si="1"/>
        <v>40545.64299999999</v>
      </c>
      <c r="P30" s="90">
        <f t="shared" si="1"/>
        <v>13471.843</v>
      </c>
      <c r="Q30" s="89">
        <f>+Q5+Q9+Q10+Q14+Q15++Q16+Q17+Q18</f>
        <v>43828.17</v>
      </c>
      <c r="R30" s="90">
        <f>+R5+R9+R10+R14+R15++R16+R17+R18</f>
        <v>13084.070000000003</v>
      </c>
      <c r="S30" s="88">
        <v>44320.548</v>
      </c>
      <c r="T30" s="89">
        <v>12198.148</v>
      </c>
      <c r="U30" s="88">
        <v>36943.534</v>
      </c>
      <c r="V30" s="89">
        <v>10111.634000000002</v>
      </c>
      <c r="W30" s="89">
        <v>33786.487</v>
      </c>
      <c r="X30" s="90">
        <v>10093.562000000002</v>
      </c>
      <c r="Y30" s="91">
        <v>33821.412</v>
      </c>
      <c r="Z30" s="92">
        <v>10095.027</v>
      </c>
    </row>
    <row r="31" spans="2:26" ht="28.5" customHeight="1" thickBot="1" thickTop="1">
      <c r="B31" s="42" t="s">
        <v>6</v>
      </c>
      <c r="C31" s="43"/>
      <c r="D31" s="44"/>
      <c r="E31" s="88">
        <f aca="true" t="shared" si="2" ref="E31:J31">+E19+E20+E21+E22+E23+E24+E25+E26+E27+E28+E29+E8+E13</f>
        <v>11031.279999999999</v>
      </c>
      <c r="F31" s="88">
        <f t="shared" si="2"/>
        <v>2272.07</v>
      </c>
      <c r="G31" s="88">
        <f t="shared" si="2"/>
        <v>14302.024</v>
      </c>
      <c r="H31" s="88">
        <f t="shared" si="2"/>
        <v>3526.1639999999998</v>
      </c>
      <c r="I31" s="88">
        <f t="shared" si="2"/>
        <v>16210.993</v>
      </c>
      <c r="J31" s="88">
        <f t="shared" si="2"/>
        <v>4389.193</v>
      </c>
      <c r="K31" s="88">
        <f>+K19+K20+K21+K22+K23+K24+K25+K26+K27+K28+K29</f>
        <v>13302.935</v>
      </c>
      <c r="L31" s="88">
        <f>+L19+L20+L21+L22+L23+L24+L25+L26+L27+L28+L29</f>
        <v>2529.285</v>
      </c>
      <c r="M31" s="88">
        <f aca="true" t="shared" si="3" ref="M31:R31">M19+M20+M21+M22+M23+M24+M25+M26+M27+M28+M29</f>
        <v>14270.037</v>
      </c>
      <c r="N31" s="89">
        <f t="shared" si="3"/>
        <v>2278.317</v>
      </c>
      <c r="O31" s="89">
        <f t="shared" si="3"/>
        <v>13780.753</v>
      </c>
      <c r="P31" s="90">
        <f t="shared" si="3"/>
        <v>2252.553</v>
      </c>
      <c r="Q31" s="89">
        <f t="shared" si="3"/>
        <v>14418.719</v>
      </c>
      <c r="R31" s="90">
        <f t="shared" si="3"/>
        <v>2095.659</v>
      </c>
      <c r="S31" s="88">
        <v>17954.426000000003</v>
      </c>
      <c r="T31" s="89">
        <v>2396.526</v>
      </c>
      <c r="U31" s="88">
        <v>13161.623</v>
      </c>
      <c r="V31" s="89">
        <v>1808.223</v>
      </c>
      <c r="W31" s="89">
        <v>15133.544999999998</v>
      </c>
      <c r="X31" s="90">
        <v>1864.7450000000003</v>
      </c>
      <c r="Y31" s="91">
        <v>15064.142</v>
      </c>
      <c r="Z31" s="92">
        <v>1798.442</v>
      </c>
    </row>
    <row r="32" spans="2:27" ht="28.5" customHeight="1" thickBot="1" thickTop="1">
      <c r="B32" s="45" t="s">
        <v>8</v>
      </c>
      <c r="C32" s="35"/>
      <c r="D32" s="46"/>
      <c r="E32" s="93">
        <f aca="true" t="shared" si="4" ref="E32:N32">E30+E31</f>
        <v>46307.994999999995</v>
      </c>
      <c r="F32" s="93">
        <f t="shared" si="4"/>
        <v>8898.875</v>
      </c>
      <c r="G32" s="93">
        <f t="shared" si="4"/>
        <v>54729.939</v>
      </c>
      <c r="H32" s="93">
        <f t="shared" si="4"/>
        <v>13811.129</v>
      </c>
      <c r="I32" s="93">
        <f t="shared" si="4"/>
        <v>60417.788</v>
      </c>
      <c r="J32" s="93">
        <f t="shared" si="4"/>
        <v>19399.628</v>
      </c>
      <c r="K32" s="93">
        <f t="shared" si="4"/>
        <v>51138.281</v>
      </c>
      <c r="L32" s="93">
        <f t="shared" si="4"/>
        <v>14913.081</v>
      </c>
      <c r="M32" s="93">
        <f t="shared" si="4"/>
        <v>53770.311</v>
      </c>
      <c r="N32" s="93">
        <f t="shared" si="4"/>
        <v>15227.190999999999</v>
      </c>
      <c r="O32" s="94">
        <f>O30+O31</f>
        <v>54326.39599999999</v>
      </c>
      <c r="P32" s="93">
        <f>P30+P31</f>
        <v>15724.396</v>
      </c>
      <c r="Q32" s="94">
        <f>Q30+Q31</f>
        <v>58246.888999999996</v>
      </c>
      <c r="R32" s="93">
        <f>R30+R31</f>
        <v>15179.729000000003</v>
      </c>
      <c r="S32" s="93">
        <v>62274.974</v>
      </c>
      <c r="T32" s="93">
        <v>14594.673999999999</v>
      </c>
      <c r="U32" s="93">
        <v>50105.157</v>
      </c>
      <c r="V32" s="93">
        <v>11919.857000000002</v>
      </c>
      <c r="W32" s="94">
        <v>48920.03199999999</v>
      </c>
      <c r="X32" s="95">
        <v>11958.307000000003</v>
      </c>
      <c r="Y32" s="96">
        <v>48885.554</v>
      </c>
      <c r="Z32" s="93">
        <v>11893.469000000001</v>
      </c>
      <c r="AA32" s="4"/>
    </row>
    <row r="33" spans="5:26" ht="28.5" customHeight="1" thickBot="1"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2:26" ht="28.5" customHeight="1">
      <c r="B34" s="47" t="s">
        <v>44</v>
      </c>
      <c r="C34" s="48"/>
      <c r="D34" s="98"/>
      <c r="E34" s="99">
        <f>E30/$E30*100</f>
        <v>100</v>
      </c>
      <c r="F34" s="100" t="s">
        <v>45</v>
      </c>
      <c r="G34" s="101">
        <f>G30/$E30*100</f>
        <v>114.60226667930957</v>
      </c>
      <c r="H34" s="100" t="s">
        <v>46</v>
      </c>
      <c r="I34" s="101">
        <f>I30/$E30*100</f>
        <v>125.3143752188944</v>
      </c>
      <c r="J34" s="100" t="s">
        <v>45</v>
      </c>
      <c r="K34" s="101">
        <f>K30/$E30*100</f>
        <v>107.25303078815588</v>
      </c>
      <c r="L34" s="100" t="s">
        <v>45</v>
      </c>
      <c r="M34" s="101">
        <f>M30/$E30*100</f>
        <v>111.97265391632982</v>
      </c>
      <c r="N34" s="100" t="s">
        <v>45</v>
      </c>
      <c r="O34" s="101">
        <f>O30/$E30*100</f>
        <v>114.93599389852483</v>
      </c>
      <c r="P34" s="100" t="s">
        <v>45</v>
      </c>
      <c r="Q34" s="101">
        <f>Q30/$E30*100</f>
        <v>124.24107516813854</v>
      </c>
      <c r="R34" s="100" t="s">
        <v>45</v>
      </c>
      <c r="S34" s="101">
        <f>S30/$E30*100</f>
        <v>125.63683438211297</v>
      </c>
      <c r="T34" s="100" t="s">
        <v>45</v>
      </c>
      <c r="U34" s="101">
        <f>U30/$E30*100</f>
        <v>104.72498360462419</v>
      </c>
      <c r="V34" s="100" t="s">
        <v>45</v>
      </c>
      <c r="W34" s="101">
        <f>W30/$E30*100</f>
        <v>95.77560438946769</v>
      </c>
      <c r="X34" s="102" t="s">
        <v>28</v>
      </c>
      <c r="Y34" s="103">
        <v>95.87460737202996</v>
      </c>
      <c r="Z34" s="104" t="s">
        <v>28</v>
      </c>
    </row>
    <row r="35" spans="2:27" ht="28.5" customHeight="1">
      <c r="B35" s="49" t="s">
        <v>48</v>
      </c>
      <c r="C35" s="50"/>
      <c r="D35" s="105"/>
      <c r="E35" s="106">
        <f>E31/$E31*100</f>
        <v>100</v>
      </c>
      <c r="F35" s="107" t="s">
        <v>45</v>
      </c>
      <c r="G35" s="108">
        <f>G31/$E31*100</f>
        <v>129.64972333219717</v>
      </c>
      <c r="H35" s="107" t="s">
        <v>45</v>
      </c>
      <c r="I35" s="108">
        <f>I31/$E31*100</f>
        <v>146.9547776867236</v>
      </c>
      <c r="J35" s="107" t="s">
        <v>47</v>
      </c>
      <c r="K35" s="108">
        <f>K31/$E31*100</f>
        <v>120.59285051236121</v>
      </c>
      <c r="L35" s="107" t="s">
        <v>45</v>
      </c>
      <c r="M35" s="108">
        <f>M31/$E31*100</f>
        <v>129.359756981964</v>
      </c>
      <c r="N35" s="107" t="s">
        <v>45</v>
      </c>
      <c r="O35" s="108">
        <f>O31/$E31*100</f>
        <v>124.92433335025493</v>
      </c>
      <c r="P35" s="107" t="s">
        <v>45</v>
      </c>
      <c r="Q35" s="108">
        <f>Q31/$E31*100</f>
        <v>130.70757881225026</v>
      </c>
      <c r="R35" s="107" t="s">
        <v>47</v>
      </c>
      <c r="S35" s="108">
        <f>S31/$E31*100</f>
        <v>162.7592264904889</v>
      </c>
      <c r="T35" s="107" t="s">
        <v>49</v>
      </c>
      <c r="U35" s="108">
        <f>U31/$E31*100</f>
        <v>119.3118386986823</v>
      </c>
      <c r="V35" s="107" t="s">
        <v>45</v>
      </c>
      <c r="W35" s="108">
        <f>W31/$E31*100</f>
        <v>137.18757025476646</v>
      </c>
      <c r="X35" s="109" t="s">
        <v>28</v>
      </c>
      <c r="Y35" s="110">
        <v>136.55842295726336</v>
      </c>
      <c r="Z35" s="111" t="s">
        <v>28</v>
      </c>
      <c r="AA35" s="4"/>
    </row>
    <row r="36" spans="2:27" ht="28.5" customHeight="1" thickBot="1">
      <c r="B36" s="40" t="s">
        <v>50</v>
      </c>
      <c r="C36" s="41"/>
      <c r="D36" s="112"/>
      <c r="E36" s="113">
        <f>E32/$E32*100</f>
        <v>100</v>
      </c>
      <c r="F36" s="114" t="s">
        <v>45</v>
      </c>
      <c r="G36" s="115">
        <f>G32/$E32*100</f>
        <v>118.18680338028025</v>
      </c>
      <c r="H36" s="114" t="s">
        <v>47</v>
      </c>
      <c r="I36" s="115">
        <f>I32/$E32*100</f>
        <v>130.46945349285798</v>
      </c>
      <c r="J36" s="114" t="s">
        <v>47</v>
      </c>
      <c r="K36" s="115">
        <f>K32/$E32*100</f>
        <v>110.43078198483872</v>
      </c>
      <c r="L36" s="114" t="s">
        <v>45</v>
      </c>
      <c r="M36" s="115">
        <f>M32/$E32*100</f>
        <v>116.11453054704701</v>
      </c>
      <c r="N36" s="114" t="s">
        <v>45</v>
      </c>
      <c r="O36" s="115">
        <f>O32/$E32*100</f>
        <v>117.31537070434597</v>
      </c>
      <c r="P36" s="114" t="s">
        <v>45</v>
      </c>
      <c r="Q36" s="115">
        <f>Q32/$E32*100</f>
        <v>125.78149626214652</v>
      </c>
      <c r="R36" s="114" t="s">
        <v>45</v>
      </c>
      <c r="S36" s="115">
        <f>S32/$E32*100</f>
        <v>134.4799618294854</v>
      </c>
      <c r="T36" s="114" t="s">
        <v>47</v>
      </c>
      <c r="U36" s="115">
        <f>U32/$E32*100</f>
        <v>108.1997978966699</v>
      </c>
      <c r="V36" s="114" t="s">
        <v>45</v>
      </c>
      <c r="W36" s="115">
        <f>W32/$E32*100</f>
        <v>105.64057459192522</v>
      </c>
      <c r="X36" s="116" t="s">
        <v>28</v>
      </c>
      <c r="Y36" s="117">
        <v>105.56612092577102</v>
      </c>
      <c r="Z36" s="118" t="s">
        <v>28</v>
      </c>
      <c r="AA36" s="4"/>
    </row>
    <row r="37" spans="2:26" ht="28.5" customHeight="1">
      <c r="B37" s="12" t="s">
        <v>11</v>
      </c>
      <c r="C37" s="12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5:26" ht="28.5" customHeight="1"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5:26" ht="28.5" customHeight="1"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5:26" ht="28.5" customHeight="1"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5:26" ht="28.5" customHeight="1"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5:26" ht="28.5" customHeight="1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5:26" ht="28.5" customHeight="1"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5:26" ht="28.5" customHeight="1"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5:26" ht="28.5" customHeight="1"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5:26" ht="28.5" customHeight="1"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5:26" ht="28.5" customHeight="1"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5:26" ht="28.5" customHeight="1"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5:26" ht="28.5" customHeight="1"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5:26" ht="28.5" customHeight="1"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5:26" ht="28.5" customHeight="1"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5:26" ht="28.5" customHeight="1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5:26" ht="28.5" customHeight="1"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5:26" ht="28.5" customHeight="1"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5:26" ht="28.5" customHeight="1"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5:26" ht="28.5" customHeight="1"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5:26" ht="28.5" customHeight="1"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5:26" ht="28.5" customHeight="1"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5:26" ht="28.5" customHeight="1"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5:26" ht="28.5" customHeight="1"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5:26" ht="28.5" customHeight="1"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5:26" ht="28.5" customHeight="1"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5:26" ht="28.5" customHeight="1"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5:26" ht="28.5" customHeight="1"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5:26" ht="28.5" customHeight="1"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5:26" ht="28.5" customHeight="1"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5:26" ht="28.5" customHeight="1"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5:26" ht="28.5" customHeight="1"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5:26" ht="28.5" customHeight="1"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5:26" ht="28.5" customHeight="1"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5:26" ht="28.5" customHeight="1"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5:26" ht="28.5" customHeight="1"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5:26" ht="28.5" customHeight="1"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5:26" ht="28.5" customHeight="1"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5:26" ht="28.5" customHeight="1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5:26" ht="28.5" customHeight="1"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5:26" ht="28.5" customHeight="1"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5:26" ht="28.5" customHeight="1"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5:26" ht="28.5" customHeight="1"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5:26" ht="28.5" customHeight="1"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5:26" ht="28.5" customHeight="1"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5:26" ht="28.5" customHeight="1"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5:26" ht="28.5" customHeight="1"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5:26" ht="28.5" customHeight="1"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5:26" ht="28.5" customHeight="1"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5:26" ht="28.5" customHeight="1"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</sheetData>
  <sheetProtection/>
  <mergeCells count="37">
    <mergeCell ref="Y3:Z3"/>
    <mergeCell ref="B21:D21"/>
    <mergeCell ref="O3:P3"/>
    <mergeCell ref="G3:H3"/>
    <mergeCell ref="U3:V3"/>
    <mergeCell ref="B14:D14"/>
    <mergeCell ref="S3:T3"/>
    <mergeCell ref="E3:F3"/>
    <mergeCell ref="B15:D15"/>
    <mergeCell ref="B17:D17"/>
    <mergeCell ref="B36:D36"/>
    <mergeCell ref="B30:D30"/>
    <mergeCell ref="B31:D31"/>
    <mergeCell ref="B32:D32"/>
    <mergeCell ref="B34:D34"/>
    <mergeCell ref="B27:D27"/>
    <mergeCell ref="B28:D28"/>
    <mergeCell ref="B35:D35"/>
    <mergeCell ref="B16:D16"/>
    <mergeCell ref="B20:D20"/>
    <mergeCell ref="B9:D9"/>
    <mergeCell ref="B10:D10"/>
    <mergeCell ref="B29:D29"/>
    <mergeCell ref="B25:D25"/>
    <mergeCell ref="B24:D24"/>
    <mergeCell ref="B23:D23"/>
    <mergeCell ref="B26:D26"/>
    <mergeCell ref="W3:X3"/>
    <mergeCell ref="Q3:R3"/>
    <mergeCell ref="M3:N3"/>
    <mergeCell ref="I3:J3"/>
    <mergeCell ref="K3:L3"/>
    <mergeCell ref="B22:D22"/>
    <mergeCell ref="B19:D19"/>
    <mergeCell ref="B3:D4"/>
    <mergeCell ref="B5:D5"/>
    <mergeCell ref="B18:D18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37" r:id="rId1"/>
  <rowBreaks count="1" manualBreakCount="1">
    <brk id="18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Windows ユーザー</cp:lastModifiedBy>
  <cp:lastPrinted>2016-02-25T00:14:46Z</cp:lastPrinted>
  <dcterms:created xsi:type="dcterms:W3CDTF">2007-02-06T06:07:58Z</dcterms:created>
  <dcterms:modified xsi:type="dcterms:W3CDTF">2020-04-28T04:48:25Z</dcterms:modified>
  <cp:category/>
  <cp:version/>
  <cp:contentType/>
  <cp:contentStatus/>
</cp:coreProperties>
</file>