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5（R4決算）\01_3月公表分\08_HP公表\"/>
    </mc:Choice>
  </mc:AlternateContent>
  <bookViews>
    <workbookView xWindow="-120" yWindow="-120" windowWidth="19440" windowHeight="15600" tabRatio="81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BW34" i="10"/>
  <c r="AM34" i="10"/>
  <c r="C34" i="10"/>
  <c r="BW35" i="10" l="1"/>
  <c r="BW36" i="10" s="1"/>
  <c r="BW37" i="10" s="1"/>
  <c r="BW38" i="10" s="1"/>
  <c r="BW39" i="10" s="1"/>
  <c r="BW40" i="10" s="1"/>
  <c r="BW41"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alcChain>
</file>

<file path=xl/sharedStrings.xml><?xml version="1.0" encoding="utf-8"?>
<sst xmlns="http://schemas.openxmlformats.org/spreadsheetml/2006/main" count="1136" uniqueCount="600">
  <si>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</si>
  <si>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</si>
  <si>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</si>
  <si>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</si>
  <si>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</si>
  <si>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</si>
  <si>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</si>
  <si>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</si>
  <si>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</si>
  <si>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</si>
  <si>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</si>
  <si>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</si>
  <si>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</si>
  <si>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</si>
  <si>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</si>
  <si>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</si>
  <si>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</si>
  <si>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</si>
  <si>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</si>
  <si>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</si>
  <si>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</si>
  <si>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</si>
  <si>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</si>
  <si>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</si>
  <si>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</si>
  <si>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</si>
  <si>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</si>
  <si>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</si>
  <si>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</si>
  <si>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</si>
  <si>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</si>
  <si>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</si>
  <si>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</si>
  <si>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</si>
  <si>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</si>
  <si>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</si>
  <si>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</si>
  <si>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</si>
  <si>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</si>
  <si>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</si>
  <si>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</si>
  <si>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</si>
  <si>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</si>
  <si>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</si>
  <si>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</si>
  <si>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</si>
  <si>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</si>
  <si>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</si>
  <si>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</si>
  <si>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</si>
  <si>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</si>
  <si>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</si>
  <si>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</si>
  <si>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</si>
  <si>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</si>
  <si>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</si>
  <si>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</si>
  <si>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</si>
  <si>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</si>
  <si>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</si>
  <si>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</si>
  <si>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</si>
  <si>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</si>
  <si>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</si>
  <si>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</si>
  <si>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</si>
  <si>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</si>
  <si>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</si>
  <si>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</si>
  <si>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</si>
  <si>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</si>
  <si>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</si>
  <si>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</si>
  <si>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</si>
  <si>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</si>
  <si>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</si>
  <si>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</si>
  <si>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</si>
  <si>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</si>
  <si>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</si>
  <si>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</si>
  <si>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</si>
  <si>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</si>
  <si>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</si>
  <si>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</si>
  <si>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</si>
  <si>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</si>
  <si>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</si>
  <si>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</si>
  <si>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</si>
  <si>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</si>
  <si>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</si>
  <si>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</si>
  <si>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</si>
  <si>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</si>
  <si>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</si>
  <si>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</si>
  <si>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</si>
  <si>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</si>
  <si>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知夫村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</si>
  <si>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</si>
  <si>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</si>
  <si>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</si>
  <si>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</si>
  <si>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</si>
  <si>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</si>
  <si>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</si>
  <si>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</si>
  <si>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</si>
  <si>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</si>
  <si>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</si>
  <si>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</si>
  <si>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</si>
  <si>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</si>
  <si>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</si>
  <si>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</si>
  <si>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</si>
  <si>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</si>
  <si>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</si>
  <si>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</si>
  <si>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</si>
  <si>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</si>
  <si>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</si>
  <si>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</si>
  <si>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</si>
  <si>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</si>
  <si>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</si>
  <si>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</si>
  <si>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</si>
  <si>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</si>
  <si>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</si>
  <si>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</si>
  <si>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</si>
  <si>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</si>
  <si>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</si>
  <si>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</si>
  <si>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</si>
  <si>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</si>
  <si>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</si>
  <si>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</si>
  <si>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</si>
  <si>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</si>
  <si>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</si>
  <si>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</si>
  <si>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</si>
  <si>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</si>
  <si>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</si>
  <si>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</si>
  <si>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</si>
  <si>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</si>
  <si>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</si>
  <si>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</si>
  <si>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</si>
  <si>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</si>
  <si>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</si>
  <si>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</si>
  <si>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</si>
  <si>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</si>
  <si>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</si>
  <si>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</si>
  <si>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</si>
  <si>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</si>
  <si>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</si>
  <si>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</si>
  <si>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</si>
  <si>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</si>
  <si>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</si>
  <si>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</si>
  <si>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</si>
  <si>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</si>
  <si>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</si>
  <si>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</si>
  <si>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</si>
  <si>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</si>
  <si>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</si>
  <si>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</si>
  <si>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</si>
  <si>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</si>
  <si>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</si>
  <si>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</si>
  <si>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</si>
  <si>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</si>
  <si>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</si>
  <si>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</si>
  <si>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</si>
  <si>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</si>
  <si>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</si>
  <si>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</si>
  <si>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</si>
  <si>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</si>
  <si>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</si>
  <si>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</si>
  <si>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</si>
  <si>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</si>
  <si>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</si>
  <si>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</si>
  <si>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</si>
  <si>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</si>
  <si>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</si>
  <si>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</si>
  <si>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</si>
  <si>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</si>
  <si>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</si>
  <si>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</si>
  <si>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</si>
  <si>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</si>
  <si>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</si>
  <si>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</si>
  <si>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</si>
  <si>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</si>
  <si>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</si>
  <si>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</si>
  <si>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</si>
  <si>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</si>
  <si>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</si>
  <si>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</si>
  <si>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</si>
  <si>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</si>
  <si>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島根県知夫村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</si>
  <si>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</si>
  <si>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</si>
  <si>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</si>
  <si>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</si>
  <si>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</si>
  <si>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</si>
  <si>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</si>
  <si>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</si>
  <si>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</si>
  <si>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</si>
  <si>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</si>
  <si>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</si>
  <si>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</si>
  <si>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</si>
  <si>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</si>
  <si>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</si>
  <si>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</si>
  <si>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</si>
  <si>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</si>
  <si>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</si>
  <si>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</si>
  <si>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</si>
  <si>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</si>
  <si>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</si>
  <si>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</si>
  <si>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</si>
  <si>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</si>
  <si>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</si>
  <si>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</si>
  <si>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</si>
  <si>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</si>
  <si>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</si>
  <si>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</si>
  <si>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</si>
  <si>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</si>
  <si>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</si>
  <si>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</si>
  <si>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</si>
  <si>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</si>
  <si>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</si>
  <si>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</si>
  <si>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</si>
  <si>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</si>
  <si>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</si>
  <si>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</si>
  <si>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</si>
  <si>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</si>
  <si>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</si>
  <si>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</si>
  <si>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</si>
  <si>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</si>
  <si>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</si>
  <si>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</si>
  <si>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</si>
  <si>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</si>
  <si>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</si>
  <si>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</si>
  <si>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</si>
  <si>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</si>
  <si>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</si>
  <si>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</si>
  <si>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</si>
  <si>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</si>
  <si>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</si>
  <si>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</si>
  <si>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</si>
  <si>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</si>
  <si>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</si>
  <si>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</si>
  <si>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</si>
  <si>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</si>
  <si>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</si>
  <si>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</si>
  <si>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</si>
  <si>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</si>
  <si>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</si>
  <si>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</si>
  <si>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</si>
  <si>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</si>
  <si>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</si>
  <si>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</si>
  <si>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</si>
  <si>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</si>
  <si>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</si>
  <si>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</si>
  <si>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</si>
  <si>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</si>
  <si>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</si>
  <si>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</si>
  <si>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</si>
  <si>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</si>
  <si>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</si>
  <si>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</si>
  <si>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</si>
  <si>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</si>
  <si>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</si>
  <si>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</si>
  <si>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</si>
  <si>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</si>
  <si>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</si>
  <si>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</si>
  <si>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</si>
  <si>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</si>
  <si>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</si>
  <si>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</si>
  <si>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</si>
  <si>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</si>
  <si>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</si>
  <si>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</si>
  <si>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</si>
  <si>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</si>
  <si>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</si>
  <si>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</si>
  <si>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</si>
  <si>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</si>
  <si>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</si>
  <si>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</si>
  <si>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</si>
  <si>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</si>
  <si>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</si>
  <si>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</si>
  <si>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</si>
  <si>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</si>
  <si>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</si>
  <si>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</si>
  <si>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</si>
  <si>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</si>
  <si>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</si>
  <si>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</si>
  <si>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</si>
  <si>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</si>
  <si>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</si>
  <si>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</si>
  <si>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</si>
  <si>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</si>
  <si>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</si>
  <si>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</si>
  <si>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</si>
  <si>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</si>
  <si>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</si>
  <si>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</si>
  <si>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</si>
  <si>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</si>
  <si>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</si>
  <si>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</si>
  <si>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</si>
  <si>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</si>
  <si>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</si>
  <si>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</si>
  <si>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</si>
  <si>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</si>
  <si>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</si>
  <si>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島根県知夫村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</si>
  <si>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</si>
  <si>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</si>
  <si>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</si>
  <si>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</si>
  <si>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</si>
  <si>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</si>
  <si>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</si>
  <si>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</si>
  <si>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</si>
  <si>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</si>
  <si>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</si>
  <si>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</si>
  <si>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</si>
  <si>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</si>
  <si>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</si>
  <si>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</si>
  <si>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</si>
  <si>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</si>
  <si>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</si>
  <si>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</si>
  <si>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</si>
  <si>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</si>
  <si>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</si>
  <si>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</si>
  <si>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</si>
  <si>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</si>
  <si>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</si>
  <si>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</si>
  <si>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</si>
  <si>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</si>
  <si>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</si>
  <si>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</si>
  <si>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</si>
  <si>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</si>
  <si>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</si>
  <si>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国民健康保険知夫村診療所事業特別会計</t>
    <phoneticPr fontId="5"/>
  </si>
  <si>
    <t>-</t>
    <phoneticPr fontId="5"/>
  </si>
  <si>
    <t>国民健康保険知夫村歯科診療所事業特別会計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</si>
  <si>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</si>
  <si>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</si>
  <si>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</si>
  <si>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</si>
  <si>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</si>
  <si>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</si>
  <si>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</si>
  <si>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</si>
  <si>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</si>
  <si>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</si>
  <si>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</si>
  <si>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</si>
  <si>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</si>
  <si>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</si>
  <si>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</si>
  <si>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</si>
  <si>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</si>
  <si>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</si>
  <si>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</si>
  <si>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</si>
  <si>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</si>
  <si>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</si>
  <si>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</si>
  <si>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</si>
  <si>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</si>
  <si>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</si>
  <si>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</si>
  <si>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</si>
  <si>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</si>
  <si>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</si>
  <si>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</si>
  <si>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</si>
  <si>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</si>
  <si>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</si>
  <si>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</si>
  <si>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</si>
  <si>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</si>
  <si>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</si>
  <si>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</si>
  <si>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</si>
  <si>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</si>
  <si>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</si>
  <si>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</si>
  <si>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</si>
  <si>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</si>
  <si>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</si>
  <si>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</si>
  <si>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</si>
  <si>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</si>
  <si>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</si>
  <si>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</si>
  <si>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</si>
  <si>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</si>
  <si>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</si>
  <si>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</si>
  <si>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</si>
  <si>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</si>
  <si>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</si>
  <si>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</si>
  <si>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</si>
  <si>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</si>
  <si>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</si>
  <si>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</si>
  <si>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</si>
  <si>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</si>
  <si>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</si>
  <si>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</si>
  <si>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</si>
  <si>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</si>
  <si>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</si>
  <si>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</si>
  <si>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</si>
  <si>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</si>
  <si>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</si>
  <si>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国民健康保険知夫村歯科診療所特別会計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</si>
  <si>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</si>
  <si>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</si>
  <si>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</si>
  <si>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</si>
  <si>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</si>
  <si>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</si>
  <si>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</si>
  <si>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</si>
  <si>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</si>
  <si>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</si>
  <si>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</si>
  <si>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</si>
  <si>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</si>
  <si>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</si>
  <si>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</si>
  <si>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</si>
  <si>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</si>
  <si>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</si>
  <si>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</si>
  <si>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</si>
  <si>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</si>
  <si>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</si>
  <si>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</si>
  <si>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</si>
  <si>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</si>
  <si>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</si>
  <si>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</si>
  <si>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</si>
  <si>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</si>
  <si>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</si>
  <si>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</si>
  <si>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</si>
  <si>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</si>
  <si>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</si>
  <si>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</si>
  <si>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</si>
  <si>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</si>
  <si>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</si>
  <si>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</si>
  <si>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</si>
  <si>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</si>
  <si>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</si>
  <si>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</si>
  <si>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</si>
  <si>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</si>
  <si>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</si>
  <si>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</si>
  <si>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</si>
  <si>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</si>
  <si>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</si>
  <si>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</si>
  <si>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</si>
  <si>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</si>
  <si>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</si>
  <si>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</si>
  <si>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</si>
  <si>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</si>
  <si>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</si>
  <si>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</si>
  <si>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</si>
  <si>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</si>
  <si>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</si>
  <si>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</si>
  <si>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</si>
  <si>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</si>
  <si>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</si>
  <si>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</si>
  <si>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</si>
  <si>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</si>
  <si>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</si>
  <si>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</si>
  <si>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</si>
  <si>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</si>
  <si>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</si>
  <si>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</si>
  <si>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</si>
  <si>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</si>
  <si>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</si>
  <si>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</si>
  <si>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</si>
  <si>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</si>
  <si>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</si>
  <si>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</si>
  <si>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13.52</t>
  </si>
  <si>
    <t>▲ 9.61</t>
  </si>
  <si>
    <t>一般会計</t>
  </si>
  <si>
    <t>簡易水道事業特別会計</t>
  </si>
  <si>
    <t>国民健康保険特別会計</t>
  </si>
  <si>
    <t>国民健康保険知夫村診療所事業特別会計</t>
  </si>
  <si>
    <t>国民健康保険知夫村歯科診療所事業特別会計</t>
  </si>
  <si>
    <t>後期高齢者医療事業特別会計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</si>
  <si>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</si>
  <si>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</si>
  <si>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</si>
  <si>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</si>
  <si>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</si>
  <si>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</si>
  <si>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</si>
  <si>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</si>
  <si>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</si>
  <si>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知夫里島開発株式会社</t>
    <rPh sb="0" eb="3">
      <t>チブリ</t>
    </rPh>
    <rPh sb="3" eb="4">
      <t>ジマ</t>
    </rPh>
    <rPh sb="4" eb="6">
      <t>カイハツ</t>
    </rPh>
    <rPh sb="6" eb="10">
      <t>カブシキガイシャ</t>
    </rPh>
    <phoneticPr fontId="2"/>
  </si>
  <si>
    <t>-</t>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</si>
  <si>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</si>
  <si>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</si>
  <si>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</si>
  <si>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</si>
  <si>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</si>
  <si>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</si>
  <si>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</si>
  <si>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</si>
  <si>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庁舎等整備基金</t>
    <rPh sb="0" eb="2">
      <t>チョウシャ</t>
    </rPh>
    <rPh sb="2" eb="3">
      <t>ナド</t>
    </rPh>
    <rPh sb="3" eb="5">
      <t>セイビ</t>
    </rPh>
    <rPh sb="5" eb="7">
      <t>キキン</t>
    </rPh>
    <phoneticPr fontId="5"/>
  </si>
  <si>
    <t>ふるさと知夫里島基金</t>
    <rPh sb="4" eb="7">
      <t>チブリ</t>
    </rPh>
    <rPh sb="7" eb="8">
      <t>ジマ</t>
    </rPh>
    <rPh sb="8" eb="10">
      <t>キキン</t>
    </rPh>
    <phoneticPr fontId="2"/>
  </si>
  <si>
    <t>ジオパーク拠点施設整備基金</t>
    <rPh sb="5" eb="7">
      <t>キョテン</t>
    </rPh>
    <rPh sb="7" eb="9">
      <t>シセツ</t>
    </rPh>
    <rPh sb="9" eb="11">
      <t>セイビ</t>
    </rPh>
    <rPh sb="11" eb="13">
      <t>キキン</t>
    </rPh>
    <phoneticPr fontId="2"/>
  </si>
  <si>
    <t>森林環境基金</t>
    <rPh sb="0" eb="2">
      <t>シンリン</t>
    </rPh>
    <rPh sb="2" eb="4">
      <t>カンキョウ</t>
    </rPh>
    <rPh sb="4" eb="6">
      <t>キキン</t>
    </rPh>
    <phoneticPr fontId="2"/>
  </si>
  <si>
    <t>ふるさと水と土保全対策基金</t>
    <rPh sb="4" eb="5">
      <t>ミズ</t>
    </rPh>
    <rPh sb="6" eb="7">
      <t>ツチ</t>
    </rPh>
    <rPh sb="7" eb="9">
      <t>ホゼン</t>
    </rPh>
    <rPh sb="9" eb="11">
      <t>タイサク</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</si>
</sst>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EA87-4633-B101-0D0711B7D7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549409</c:v>
                </c:pt>
                <c:pt idx="1">
                  <c:v>767613</c:v>
                </c:pt>
                <c:pt idx="2">
                  <c:v>834769</c:v>
                </c:pt>
                <c:pt idx="3">
                  <c:v>987809</c:v>
                </c:pt>
                <c:pt idx="4">
                  <c:v>360937</c:v>
                </c:pt>
              </c:numCache>
            </c:numRef>
          </c:val>
          <c:smooth val="0"/>
          <c:extLst>
            <c:ext xmlns:c16="http://schemas.microsoft.com/office/drawing/2014/chart" uri="{C3380CC4-5D6E-409C-BE32-E72D297353CC}">
              <c16:uniqueId val="{00000001-EA87-4633-B101-0D0711B7D7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8.56</c:v>
                </c:pt>
                <c:pt idx="1">
                  <c:v>10.57</c:v>
                </c:pt>
                <c:pt idx="2">
                  <c:v>7</c:v>
                </c:pt>
                <c:pt idx="3">
                  <c:v>11.24</c:v>
                </c:pt>
                <c:pt idx="4">
                  <c:v>6.24</c:v>
                </c:pt>
              </c:numCache>
            </c:numRef>
          </c:val>
          <c:extLst>
            <c:ext xmlns:c16="http://schemas.microsoft.com/office/drawing/2014/chart" uri="{C3380CC4-5D6E-409C-BE32-E72D297353CC}">
              <c16:uniqueId val="{00000000-84B4-4F20-B372-B218F31565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26.69</c:v>
                </c:pt>
                <c:pt idx="1">
                  <c:v>14.65</c:v>
                </c:pt>
                <c:pt idx="2">
                  <c:v>18.71</c:v>
                </c:pt>
                <c:pt idx="3">
                  <c:v>23.56</c:v>
                </c:pt>
                <c:pt idx="4">
                  <c:v>31.26</c:v>
                </c:pt>
              </c:numCache>
            </c:numRef>
          </c:val>
          <c:extLst>
            <c:ext xmlns:c16="http://schemas.microsoft.com/office/drawing/2014/chart" uri="{C3380CC4-5D6E-409C-BE32-E72D297353CC}">
              <c16:uniqueId val="{00000001-84B4-4F20-B372-B218F31565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-13.52</c:v>
                </c:pt>
                <c:pt idx="1">
                  <c:v>-9.61</c:v>
                </c:pt>
                <c:pt idx="2">
                  <c:v>2.16</c:v>
                </c:pt>
                <c:pt idx="3">
                  <c:v>20.239999999999998</c:v>
                </c:pt>
                <c:pt idx="4">
                  <c:v>3.91</c:v>
                </c:pt>
              </c:numCache>
            </c:numRef>
          </c:val>
          <c:smooth val="0"/>
          <c:extLst>
            <c:ext xmlns:c16="http://schemas.microsoft.com/office/drawing/2014/chart" uri="{C3380CC4-5D6E-409C-BE32-E72D297353CC}">
              <c16:uniqueId val="{00000002-84B4-4F20-B372-B218F31565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6B-4048-A494-3060FBC148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6B-4048-A494-3060FBC148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6B-4048-A494-3060FBC1480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66B-4048-A494-3060FBC1480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66B-4048-A494-3060FBC1480D}"/>
            </c:ext>
          </c:extLst>
        </c:ser>
        <c:ser>
          <c:idx val="5"/>
          <c:order val="5"/>
          <c:tx>
            <c:strRef>
              <c:f>データシート!$A$32</c:f>
              <c:strCache>
                <c:ptCount val="1"/>
                <c:pt idx="0">
                  <c:v>国民健康保険知夫村歯科診療所事業特別会計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66B-4048-A494-3060FBC1480D}"/>
            </c:ext>
          </c:extLst>
        </c:ser>
        <c:ser>
          <c:idx val="6"/>
          <c:order val="6"/>
          <c:tx>
            <c:strRef>
              <c:f>データシート!$A$33</c:f>
              <c:strCache>
                <c:ptCount val="1"/>
                <c:pt idx="0">
                  <c:v>国民健康保険知夫村診療所事業特別会計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0.06</c:v>
                </c:pt>
                <c:pt idx="6">
                  <c:v>#N/A</c:v>
                </c:pt>
                <c:pt idx="7">
                  <c:v>0.47</c:v>
                </c:pt>
                <c:pt idx="8">
                  <c:v>#N/A</c:v>
                </c:pt>
                <c:pt idx="9">
                  <c:v>0</c:v>
                </c:pt>
              </c:numCache>
            </c:numRef>
          </c:val>
          <c:extLst>
            <c:ext xmlns:c16="http://schemas.microsoft.com/office/drawing/2014/chart" uri="{C3380CC4-5D6E-409C-BE32-E72D297353CC}">
              <c16:uniqueId val="{00000006-966B-4048-A494-3060FBC1480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1.22</c:v>
                </c:pt>
                <c:pt idx="2">
                  <c:v>#N/A</c:v>
                </c:pt>
                <c:pt idx="3">
                  <c:v>0.5</c:v>
                </c:pt>
                <c:pt idx="4">
                  <c:v>#N/A</c:v>
                </c:pt>
                <c:pt idx="5">
                  <c:v>0.33</c:v>
                </c:pt>
                <c:pt idx="6">
                  <c:v>#N/A</c:v>
                </c:pt>
                <c:pt idx="7">
                  <c:v>0.14000000000000001</c:v>
                </c:pt>
                <c:pt idx="8">
                  <c:v>#N/A</c:v>
                </c:pt>
                <c:pt idx="9">
                  <c:v>0.19</c:v>
                </c:pt>
              </c:numCache>
            </c:numRef>
          </c:val>
          <c:extLst>
            <c:ext xmlns:c16="http://schemas.microsoft.com/office/drawing/2014/chart" uri="{C3380CC4-5D6E-409C-BE32-E72D297353CC}">
              <c16:uniqueId val="{00000007-966B-4048-A494-3060FBC1480D}"/>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0.26</c:v>
                </c:pt>
              </c:numCache>
            </c:numRef>
          </c:val>
          <c:extLst>
            <c:ext xmlns:c16="http://schemas.microsoft.com/office/drawing/2014/chart" uri="{C3380CC4-5D6E-409C-BE32-E72D297353CC}">
              <c16:uniqueId val="{00000008-966B-4048-A494-3060FBC1480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8.56</c:v>
                </c:pt>
                <c:pt idx="2">
                  <c:v>#N/A</c:v>
                </c:pt>
                <c:pt idx="3">
                  <c:v>10.57</c:v>
                </c:pt>
                <c:pt idx="4">
                  <c:v>#N/A</c:v>
                </c:pt>
                <c:pt idx="5">
                  <c:v>7</c:v>
                </c:pt>
                <c:pt idx="6">
                  <c:v>#N/A</c:v>
                </c:pt>
                <c:pt idx="7">
                  <c:v>11.24</c:v>
                </c:pt>
                <c:pt idx="8">
                  <c:v>#N/A</c:v>
                </c:pt>
                <c:pt idx="9">
                  <c:v>6.24</c:v>
                </c:pt>
              </c:numCache>
            </c:numRef>
          </c:val>
          <c:extLst>
            <c:ext xmlns:c16="http://schemas.microsoft.com/office/drawing/2014/chart" uri="{C3380CC4-5D6E-409C-BE32-E72D297353CC}">
              <c16:uniqueId val="{00000009-966B-4048-A494-3060FBC148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234</c:v>
                </c:pt>
                <c:pt idx="5">
                  <c:v>230</c:v>
                </c:pt>
                <c:pt idx="8">
                  <c:v>250</c:v>
                </c:pt>
                <c:pt idx="11">
                  <c:v>286</c:v>
                </c:pt>
                <c:pt idx="14">
                  <c:v>325</c:v>
                </c:pt>
              </c:numCache>
            </c:numRef>
          </c:val>
          <c:extLst>
            <c:ext xmlns:c16="http://schemas.microsoft.com/office/drawing/2014/chart" uri="{C3380CC4-5D6E-409C-BE32-E72D297353CC}">
              <c16:uniqueId val="{00000000-E6DF-4EC9-9A62-12304B3990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DF-4EC9-9A62-12304B3990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DF-4EC9-9A62-12304B3990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E6DF-4EC9-9A62-12304B3990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c:v>
                </c:pt>
                <c:pt idx="3">
                  <c:v>49</c:v>
                </c:pt>
                <c:pt idx="6">
                  <c:v>48</c:v>
                </c:pt>
                <c:pt idx="9">
                  <c:v>50</c:v>
                </c:pt>
                <c:pt idx="12">
                  <c:v>72</c:v>
                </c:pt>
              </c:numCache>
            </c:numRef>
          </c:val>
          <c:extLst>
            <c:ext xmlns:c16="http://schemas.microsoft.com/office/drawing/2014/chart" uri="{C3380CC4-5D6E-409C-BE32-E72D297353CC}">
              <c16:uniqueId val="{00000004-E6DF-4EC9-9A62-12304B3990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F-4EC9-9A62-12304B3990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DF-4EC9-9A62-12304B3990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240</c:v>
                </c:pt>
                <c:pt idx="3">
                  <c:v>236</c:v>
                </c:pt>
                <c:pt idx="6">
                  <c:v>270</c:v>
                </c:pt>
                <c:pt idx="9">
                  <c:v>314</c:v>
                </c:pt>
                <c:pt idx="12">
                  <c:v>340</c:v>
                </c:pt>
              </c:numCache>
            </c:numRef>
          </c:val>
          <c:extLst>
            <c:ext xmlns:c16="http://schemas.microsoft.com/office/drawing/2014/chart" uri="{C3380CC4-5D6E-409C-BE32-E72D297353CC}">
              <c16:uniqueId val="{00000007-E6DF-4EC9-9A62-12304B3990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c:v>
                </c:pt>
                <c:pt idx="2">
                  <c:v>#N/A</c:v>
                </c:pt>
                <c:pt idx="3">
                  <c:v>#N/A</c:v>
                </c:pt>
                <c:pt idx="4">
                  <c:v>58</c:v>
                </c:pt>
                <c:pt idx="5">
                  <c:v>#N/A</c:v>
                </c:pt>
                <c:pt idx="6">
                  <c:v>#N/A</c:v>
                </c:pt>
                <c:pt idx="7">
                  <c:v>71</c:v>
                </c:pt>
                <c:pt idx="8">
                  <c:v>#N/A</c:v>
                </c:pt>
                <c:pt idx="9">
                  <c:v>#N/A</c:v>
                </c:pt>
                <c:pt idx="10">
                  <c:v>81</c:v>
                </c:pt>
                <c:pt idx="11">
                  <c:v>#N/A</c:v>
                </c:pt>
                <c:pt idx="12">
                  <c:v>#N/A</c:v>
                </c:pt>
                <c:pt idx="13">
                  <c:v>90</c:v>
                </c:pt>
                <c:pt idx="14">
                  <c:v>#N/A</c:v>
                </c:pt>
              </c:numCache>
            </c:numRef>
          </c:val>
          <c:smooth val="0"/>
          <c:extLst>
            <c:ext xmlns:c16="http://schemas.microsoft.com/office/drawing/2014/chart" uri="{C3380CC4-5D6E-409C-BE32-E72D297353CC}">
              <c16:uniqueId val="{00000008-E6DF-4EC9-9A62-12304B3990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2340</c:v>
                </c:pt>
                <c:pt idx="5">
                  <c:v>2484</c:v>
                </c:pt>
                <c:pt idx="8">
                  <c:v>2592</c:v>
                </c:pt>
                <c:pt idx="11">
                  <c:v>2636</c:v>
                </c:pt>
                <c:pt idx="14">
                  <c:v>2494</c:v>
                </c:pt>
              </c:numCache>
            </c:numRef>
          </c:val>
          <c:extLst>
            <c:ext xmlns:c16="http://schemas.microsoft.com/office/drawing/2014/chart" uri="{C3380CC4-5D6E-409C-BE32-E72D297353CC}">
              <c16:uniqueId val="{00000000-E9FE-4274-8E46-08107B7E35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139</c:v>
                </c:pt>
                <c:pt idx="5">
                  <c:v>155</c:v>
                </c:pt>
                <c:pt idx="8">
                  <c:v>148</c:v>
                </c:pt>
                <c:pt idx="11">
                  <c:v>137</c:v>
                </c:pt>
                <c:pt idx="14">
                  <c:v>127</c:v>
                </c:pt>
              </c:numCache>
            </c:numRef>
          </c:val>
          <c:extLst>
            <c:ext xmlns:c16="http://schemas.microsoft.com/office/drawing/2014/chart" uri="{C3380CC4-5D6E-409C-BE32-E72D297353CC}">
              <c16:uniqueId val="{00000001-E9FE-4274-8E46-08107B7E35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792</c:v>
                </c:pt>
                <c:pt idx="5">
                  <c:v>700</c:v>
                </c:pt>
                <c:pt idx="8">
                  <c:v>664</c:v>
                </c:pt>
                <c:pt idx="11">
                  <c:v>577</c:v>
                </c:pt>
                <c:pt idx="14">
                  <c:v>661</c:v>
                </c:pt>
              </c:numCache>
            </c:numRef>
          </c:val>
          <c:extLst>
            <c:ext xmlns:c16="http://schemas.microsoft.com/office/drawing/2014/chart" uri="{C3380CC4-5D6E-409C-BE32-E72D297353CC}">
              <c16:uniqueId val="{00000002-E9FE-4274-8E46-08107B7E35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FE-4274-8E46-08107B7E35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FE-4274-8E46-08107B7E35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FE-4274-8E46-08107B7E35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146</c:v>
                </c:pt>
                <c:pt idx="3">
                  <c:v>128</c:v>
                </c:pt>
                <c:pt idx="6">
                  <c:v>151</c:v>
                </c:pt>
                <c:pt idx="9">
                  <c:v>131</c:v>
                </c:pt>
                <c:pt idx="12">
                  <c:v>116</c:v>
                </c:pt>
              </c:numCache>
            </c:numRef>
          </c:val>
          <c:extLst>
            <c:ext xmlns:c16="http://schemas.microsoft.com/office/drawing/2014/chart" uri="{C3380CC4-5D6E-409C-BE32-E72D297353CC}">
              <c16:uniqueId val="{00000006-E9FE-4274-8E46-08107B7E35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c:v>
                </c:pt>
                <c:pt idx="3">
                  <c:v>25</c:v>
                </c:pt>
                <c:pt idx="6">
                  <c:v>24</c:v>
                </c:pt>
                <c:pt idx="9">
                  <c:v>23</c:v>
                </c:pt>
                <c:pt idx="12">
                  <c:v>21</c:v>
                </c:pt>
              </c:numCache>
            </c:numRef>
          </c:val>
          <c:extLst>
            <c:ext xmlns:c16="http://schemas.microsoft.com/office/drawing/2014/chart" uri="{C3380CC4-5D6E-409C-BE32-E72D297353CC}">
              <c16:uniqueId val="{00000007-E9FE-4274-8E46-08107B7E35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773</c:v>
                </c:pt>
                <c:pt idx="3">
                  <c:v>745</c:v>
                </c:pt>
                <c:pt idx="6">
                  <c:v>690</c:v>
                </c:pt>
                <c:pt idx="9">
                  <c:v>693</c:v>
                </c:pt>
                <c:pt idx="12">
                  <c:v>681</c:v>
                </c:pt>
              </c:numCache>
            </c:numRef>
          </c:val>
          <c:extLst>
            <c:ext xmlns:c16="http://schemas.microsoft.com/office/drawing/2014/chart" uri="{C3380CC4-5D6E-409C-BE32-E72D297353CC}">
              <c16:uniqueId val="{00000008-E9FE-4274-8E46-08107B7E35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FE-4274-8E46-08107B7E35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2682</c:v>
                </c:pt>
                <c:pt idx="3">
                  <c:v>2912</c:v>
                </c:pt>
                <c:pt idx="6">
                  <c:v>3135</c:v>
                </c:pt>
                <c:pt idx="9">
                  <c:v>3149</c:v>
                </c:pt>
                <c:pt idx="12">
                  <c:v>2987</c:v>
                </c:pt>
              </c:numCache>
            </c:numRef>
          </c:val>
          <c:extLst>
            <c:ext xmlns:c16="http://schemas.microsoft.com/office/drawing/2014/chart" uri="{C3380CC4-5D6E-409C-BE32-E72D297353CC}">
              <c16:uniqueId val="{0000000A-E9FE-4274-8E46-08107B7E35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356</c:v>
                </c:pt>
                <c:pt idx="2">
                  <c:v>#N/A</c:v>
                </c:pt>
                <c:pt idx="3">
                  <c:v>#N/A</c:v>
                </c:pt>
                <c:pt idx="4">
                  <c:v>470</c:v>
                </c:pt>
                <c:pt idx="5">
                  <c:v>#N/A</c:v>
                </c:pt>
                <c:pt idx="6">
                  <c:v>#N/A</c:v>
                </c:pt>
                <c:pt idx="7">
                  <c:v>596</c:v>
                </c:pt>
                <c:pt idx="8">
                  <c:v>#N/A</c:v>
                </c:pt>
                <c:pt idx="9">
                  <c:v>#N/A</c:v>
                </c:pt>
                <c:pt idx="10">
                  <c:v>646</c:v>
                </c:pt>
                <c:pt idx="11">
                  <c:v>#N/A</c:v>
                </c:pt>
                <c:pt idx="12">
                  <c:v>#N/A</c:v>
                </c:pt>
                <c:pt idx="13">
                  <c:v>523</c:v>
                </c:pt>
                <c:pt idx="14">
                  <c:v>#N/A</c:v>
                </c:pt>
              </c:numCache>
            </c:numRef>
          </c:val>
          <c:smooth val="0"/>
          <c:extLst>
            <c:ext xmlns:c16="http://schemas.microsoft.com/office/drawing/2014/chart" uri="{C3380CC4-5D6E-409C-BE32-E72D297353CC}">
              <c16:uniqueId val="{0000000B-E9FE-4274-8E46-08107B7E35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c:v>
                </c:pt>
                <c:pt idx="1">
                  <c:v>235</c:v>
                </c:pt>
                <c:pt idx="2">
                  <c:v>324</c:v>
                </c:pt>
              </c:numCache>
            </c:numRef>
          </c:val>
          <c:extLst>
            <c:ext xmlns:c16="http://schemas.microsoft.com/office/drawing/2014/chart" uri="{C3380CC4-5D6E-409C-BE32-E72D297353CC}">
              <c16:uniqueId val="{00000000-9465-48CD-92D4-56C7E0B7D8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158</c:v>
                </c:pt>
                <c:pt idx="2">
                  <c:v>158</c:v>
                </c:pt>
              </c:numCache>
            </c:numRef>
          </c:val>
          <c:extLst>
            <c:ext xmlns:c16="http://schemas.microsoft.com/office/drawing/2014/chart" uri="{C3380CC4-5D6E-409C-BE32-E72D297353CC}">
              <c16:uniqueId val="{00000001-9465-48CD-92D4-56C7E0B7D8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c:v>
                </c:pt>
                <c:pt idx="1">
                  <c:v>85</c:v>
                </c:pt>
                <c:pt idx="2">
                  <c:v>80</c:v>
                </c:pt>
              </c:numCache>
            </c:numRef>
          </c:val>
          <c:extLst>
            <c:ext xmlns:c16="http://schemas.microsoft.com/office/drawing/2014/chart" uri="{C3380CC4-5D6E-409C-BE32-E72D297353CC}">
              <c16:uniqueId val="{00000002-9465-48CD-92D4-56C7E0B7D8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元利償還金及び算入公債費は自治体の規模としては高い数値が続いている。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る影響で、今後も実質公債費比率の上昇が見込まれるが、真に住民に必要であり、交付税措置の高い起債が充当できる事業の選択に努める等、必要に応じた繰り上げ償還等により公債費の縮減を図りたい。</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満期一括償還地方債を借用していない。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年度に実施した情報通信整備事業等により大きく増加している他、複数年度に渡って行っている道路改良事業等により</a:t>
          </a:r>
          <a:r>
            <a:rPr kumimoji="1" lang="ja-JP" altLang="en-US" sz="1100">
              <a:solidFill>
                <a:schemeClr val="dk1"/>
              </a:solidFill>
              <a:effectLst/>
              <a:latin typeface="+mn-lt"/>
              <a:ea typeface="+mn-ea"/>
              <a:cs typeface="+mn-cs"/>
            </a:rPr>
            <a:t>増加が続いていたが、令和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年度では償還元金が新規借入を上回ったため、</a:t>
          </a:r>
          <a:r>
            <a:rPr kumimoji="1" lang="en-US" altLang="ja-JP" sz="1100">
              <a:solidFill>
                <a:schemeClr val="dk1"/>
              </a:solidFill>
              <a:effectLst/>
              <a:latin typeface="+mn-lt"/>
              <a:ea typeface="+mn-ea"/>
              <a:cs typeface="+mn-cs"/>
            </a:rPr>
            <a:t>162</a:t>
          </a:r>
          <a:r>
            <a:rPr kumimoji="1" lang="ja-JP" altLang="en-US"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今後も将来への負担を軽減できるよう、基金の積み増しや基準財政需要額参入見込される事業の実施を優先する等、健全な財政運営を行うものである。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島根県知夫村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公債費が</a:t>
          </a:r>
          <a:r>
            <a:rPr kumimoji="1" lang="ja-JP" altLang="en-US" sz="1100">
              <a:solidFill>
                <a:schemeClr val="dk1"/>
              </a:solidFill>
              <a:effectLst/>
              <a:latin typeface="+mn-lt"/>
              <a:ea typeface="+mn-ea"/>
              <a:cs typeface="+mn-cs"/>
            </a:rPr>
            <a:t>高い割合を占めている状態が続いているが、令和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年度では</a:t>
          </a:r>
          <a:r>
            <a:rPr kumimoji="1" lang="ja-JP" altLang="ja-JP" sz="1100">
              <a:solidFill>
                <a:schemeClr val="dk1"/>
              </a:solidFill>
              <a:effectLst/>
              <a:latin typeface="+mn-lt"/>
              <a:ea typeface="+mn-ea"/>
              <a:cs typeface="+mn-cs"/>
            </a:rPr>
            <a:t>国庫交付金の活用や普通交付税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特別交付税</a:t>
          </a:r>
          <a:r>
            <a:rPr kumimoji="1" lang="ja-JP" altLang="en-US" sz="1100">
              <a:solidFill>
                <a:schemeClr val="dk1"/>
              </a:solidFill>
              <a:effectLst/>
              <a:latin typeface="+mn-lt"/>
              <a:ea typeface="+mn-ea"/>
              <a:cs typeface="+mn-cs"/>
            </a:rPr>
            <a:t>の増により財政調整基金</a:t>
          </a:r>
          <a:r>
            <a:rPr kumimoji="1" lang="en-US" altLang="ja-JP" sz="1100">
              <a:solidFill>
                <a:schemeClr val="dk1"/>
              </a:solidFill>
              <a:effectLst/>
              <a:latin typeface="+mn-lt"/>
              <a:ea typeface="+mn-ea"/>
              <a:cs typeface="+mn-cs"/>
            </a:rPr>
            <a:t>89</a:t>
          </a:r>
          <a:r>
            <a:rPr kumimoji="1" lang="ja-JP" altLang="en-US" sz="1100">
              <a:solidFill>
                <a:schemeClr val="dk1"/>
              </a:solidFill>
              <a:effectLst/>
              <a:latin typeface="+mn-lt"/>
              <a:ea typeface="+mn-ea"/>
              <a:cs typeface="+mn-cs"/>
            </a:rPr>
            <a:t>百万円の積立が発生しており、基金全体としては</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大型事業に用いた起債の償還</a:t>
          </a:r>
          <a:r>
            <a:rPr kumimoji="1" lang="ja-JP" altLang="en-US" sz="1100">
              <a:solidFill>
                <a:schemeClr val="dk1"/>
              </a:solidFill>
              <a:effectLst/>
              <a:latin typeface="+mn-lt"/>
              <a:ea typeface="+mn-ea"/>
              <a:cs typeface="+mn-cs"/>
            </a:rPr>
            <a:t>に伴う公債費の増大により基金の取崩が続くため、基金残高は減小していく見込みとなっている。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庁舎等整備基金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役場庁舎その他の村勢発展の基盤となる施設の整備に要する経費の財源に充てるための基金。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ふるさと知夫里島基金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知夫村の地域福祉の向上や次世代に引き継ぐべき地域資源の保全、活用等を図る事業に充てるものとして収受した寄付金を適正に管理運用するための基金。</a:t>
          </a:r>
          <a:endParaRPr lang="ja-JP" altLang="ja-JP" sz="1400">
            <a:effectLst/>
          </a:endParaRPr>
        </a:p>
        <a:p>
          <a:r>
            <a:rPr kumimoji="1" lang="ja-JP" altLang="ja-JP" sz="1100">
              <a:solidFill>
                <a:schemeClr val="dk1"/>
              </a:solidFill>
              <a:effectLst/>
              <a:latin typeface="+mn-lt"/>
              <a:ea typeface="+mn-ea"/>
              <a:cs typeface="+mn-cs"/>
            </a:rPr>
            <a:t>ジオパーク拠点施設整備基金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ジオパーク拠点施設整備事業に係る償還経費の財源とするための基金。</a:t>
          </a:r>
          <a:endParaRPr lang="ja-JP" altLang="ja-JP" sz="1400">
            <a:effectLst/>
          </a:endParaRPr>
        </a:p>
        <a:p>
          <a:r>
            <a:rPr kumimoji="1" lang="ja-JP" altLang="ja-JP" sz="1100">
              <a:solidFill>
                <a:schemeClr val="dk1"/>
              </a:solidFill>
              <a:effectLst/>
              <a:latin typeface="+mn-lt"/>
              <a:ea typeface="+mn-ea"/>
              <a:cs typeface="+mn-cs"/>
            </a:rPr>
            <a:t>ふるさと・水と土保全対策基金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農業用用排水路、ため池及び農業用道路等の多様な機能の維持及び強化に係る住民の共同活動等の推進に要する経費に充てるための基金。</a:t>
          </a:r>
          <a:endParaRPr lang="ja-JP" altLang="ja-JP" sz="1400">
            <a:effectLst/>
          </a:endParaRPr>
        </a:p>
        <a:p>
          <a:r>
            <a:rPr kumimoji="1" lang="ja-JP" altLang="en-US" sz="1100">
              <a:solidFill>
                <a:schemeClr val="dk1"/>
              </a:solidFill>
              <a:effectLst/>
              <a:latin typeface="+mn-lt"/>
              <a:ea typeface="+mn-ea"/>
              <a:cs typeface="+mn-cs"/>
            </a:rPr>
            <a:t>森林環境基金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lang="ja-JP" altLang="en-US" sz="1100" b="0" i="0" u="none" strike="noStrike" baseline="0">
              <a:solidFill>
                <a:schemeClr val="dk1"/>
              </a:solidFill>
              <a:latin typeface="+mn-lt"/>
              <a:ea typeface="+mn-ea"/>
              <a:cs typeface="+mn-cs"/>
            </a:rPr>
            <a:t>森林環境税及び森林環境贈与税の趣旨に基づき、森林の有する公益的機能の維持増進、林業の振興及び山村の地域における生活環境の整備等に資する事業に要する経費の財源に充てるための基金。</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ふるさと知夫里島基金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知夫村に対するふるさと納税分の積立を行い、図書館運営事業のため、取崩を行った。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ジオパーク拠点施設整備基金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ジオパーク拠点施設整備事業のために借入を行った過疎対策事業債について、令和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年度まで償還経費に充てるための取崩を行っていく。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前年度繰越金から</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百万円、決算剰余金から</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百万円の積立を</a:t>
          </a:r>
          <a:r>
            <a:rPr kumimoji="1" lang="ja-JP" altLang="en-US" sz="1100">
              <a:solidFill>
                <a:schemeClr val="dk1"/>
              </a:solidFill>
              <a:effectLst/>
              <a:latin typeface="+mn-lt"/>
              <a:ea typeface="+mn-ea"/>
              <a:cs typeface="+mn-cs"/>
            </a:rPr>
            <a:t>行い、財源不足分として</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百万円の取崩を行っている。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大型事業に用いた起債の償還により、今後、令和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年ごろまで取崩が続く見込みとなっている。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前年度から増減は発生していない。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大型事業に用いた起債の償還により、今後、令和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年ごろまで取崩が続く見込みとなっている。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
609
13.70
2,079,065
2,005,747
64,613
1,034,961
2,986,612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離島という厳しい地理的条件下において、少子高齢化（高齢化率は令和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％）の影響を受け、後継者不足等による産業の衰退により財政基盤は脆弱化しており、類似団体平均値を下回っている。</a:t>
          </a:r>
          <a:endParaRPr lang="ja-JP" altLang="ja-JP" sz="1400">
            <a:effectLst/>
          </a:endParaRPr>
        </a:p>
        <a:p>
          <a:r>
            <a:rPr kumimoji="1" lang="ja-JP" altLang="ja-JP" sz="1100">
              <a:solidFill>
                <a:schemeClr val="dk1"/>
              </a:solidFill>
              <a:effectLst/>
              <a:latin typeface="+mn-lt"/>
              <a:ea typeface="+mn-ea"/>
              <a:cs typeface="+mn-cs"/>
            </a:rPr>
            <a:t>　その中において、村税等は高い</a:t>
          </a:r>
          <a:r>
            <a:rPr kumimoji="1" lang="ja-JP" altLang="ja-JP" sz="1100" b="0">
              <a:solidFill>
                <a:schemeClr val="dk1"/>
              </a:solidFill>
              <a:effectLst/>
              <a:latin typeface="+mn-lt"/>
              <a:ea typeface="+mn-ea"/>
              <a:cs typeface="+mn-cs"/>
            </a:rPr>
            <a:t>徴収率を堅持しており、自主財源の確保に努めているところである。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5912455"/>
          <a:ext cx="0" cy="1579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4920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66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5912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51102</xdr:rowOff>
    </xdr:to>
    <xdr:cxnSp macro="">
      <xdr:nvCxnSpPr>
        <xdr:cNvPr id="70" name="直線コネクタ 69"/>
        <xdr:cNvCxnSpPr/>
      </xdr:nvCxnSpPr>
      <xdr:spPr>
        <a:xfrm>
          <a:off x="3752850" y="748060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11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26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39612</xdr:rowOff>
    </xdr:from>
    <xdr:to>
      <xdr:col>19</xdr:col>
      <xdr:colOff>133350</xdr:colOff>
      <xdr:row>45</xdr:row>
      <xdr:rowOff>51102</xdr:rowOff>
    </xdr:to>
    <xdr:cxnSp macro="">
      <xdr:nvCxnSpPr>
        <xdr:cNvPr id="73" name="直線コネクタ 72"/>
        <xdr:cNvCxnSpPr/>
      </xdr:nvCxnSpPr>
      <xdr:spPr>
        <a:xfrm>
          <a:off x="2940050" y="746911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258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0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39612</xdr:rowOff>
    </xdr:from>
    <xdr:to>
      <xdr:col>15</xdr:col>
      <xdr:colOff>82550</xdr:colOff>
      <xdr:row>45</xdr:row>
      <xdr:rowOff>39612</xdr:rowOff>
    </xdr:to>
    <xdr:cxnSp macro="">
      <xdr:nvCxnSpPr>
        <xdr:cNvPr id="76" name="直線コネクタ 75"/>
        <xdr:cNvCxnSpPr/>
      </xdr:nvCxnSpPr>
      <xdr:spPr>
        <a:xfrm>
          <a:off x="2127250" y="746911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xdr:cNvSpPr/>
      </xdr:nvSpPr>
      <xdr:spPr>
        <a:xfrm>
          <a:off x="2889250" y="729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78" name="テキスト ボックス 77"/>
        <xdr:cNvSpPr txBox="1"/>
      </xdr:nvSpPr>
      <xdr:spPr>
        <a:xfrm>
          <a:off x="2597150" y="707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39612</xdr:rowOff>
    </xdr:from>
    <xdr:to>
      <xdr:col>11</xdr:col>
      <xdr:colOff>31750</xdr:colOff>
      <xdr:row>45</xdr:row>
      <xdr:rowOff>39612</xdr:rowOff>
    </xdr:to>
    <xdr:cxnSp macro="">
      <xdr:nvCxnSpPr>
        <xdr:cNvPr id="79" name="直線コネクタ 78"/>
        <xdr:cNvCxnSpPr/>
      </xdr:nvCxnSpPr>
      <xdr:spPr>
        <a:xfrm>
          <a:off x="1333500" y="746911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095500" y="7309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78435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282700" y="7309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97155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xdr:cNvSpPr/>
      </xdr:nvSpPr>
      <xdr:spPr>
        <a:xfrm>
          <a:off x="4464050" y="7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xdr:cNvSpPr txBox="1"/>
      </xdr:nvSpPr>
      <xdr:spPr>
        <a:xfrm>
          <a:off x="4584700" y="733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xdr:cNvSpPr/>
      </xdr:nvSpPr>
      <xdr:spPr>
        <a:xfrm>
          <a:off x="3702050" y="74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xdr:cNvSpPr txBox="1"/>
      </xdr:nvSpPr>
      <xdr:spPr>
        <a:xfrm>
          <a:off x="3409950" y="751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160262</xdr:rowOff>
    </xdr:from>
    <xdr:to>
      <xdr:col>15</xdr:col>
      <xdr:colOff>133350</xdr:colOff>
      <xdr:row>45</xdr:row>
      <xdr:rowOff>90412</xdr:rowOff>
    </xdr:to>
    <xdr:sp macro="" textlink="">
      <xdr:nvSpPr>
        <xdr:cNvPr id="93" name="楕円 92"/>
        <xdr:cNvSpPr/>
      </xdr:nvSpPr>
      <xdr:spPr>
        <a:xfrm>
          <a:off x="2889250" y="74246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75189</xdr:rowOff>
    </xdr:from>
    <xdr:ext cx="762000" cy="259045"/>
    <xdr:sp macro="" textlink="">
      <xdr:nvSpPr>
        <xdr:cNvPr id="94" name="テキスト ボックス 93"/>
        <xdr:cNvSpPr txBox="1"/>
      </xdr:nvSpPr>
      <xdr:spPr>
        <a:xfrm>
          <a:off x="2597150" y="750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160262</xdr:rowOff>
    </xdr:from>
    <xdr:to>
      <xdr:col>11</xdr:col>
      <xdr:colOff>82550</xdr:colOff>
      <xdr:row>45</xdr:row>
      <xdr:rowOff>90412</xdr:rowOff>
    </xdr:to>
    <xdr:sp macro="" textlink="">
      <xdr:nvSpPr>
        <xdr:cNvPr id="95" name="楕円 94"/>
        <xdr:cNvSpPr/>
      </xdr:nvSpPr>
      <xdr:spPr>
        <a:xfrm>
          <a:off x="2095500" y="74246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75189</xdr:rowOff>
    </xdr:from>
    <xdr:ext cx="762000" cy="259045"/>
    <xdr:sp macro="" textlink="">
      <xdr:nvSpPr>
        <xdr:cNvPr id="96" name="テキスト ボックス 95"/>
        <xdr:cNvSpPr txBox="1"/>
      </xdr:nvSpPr>
      <xdr:spPr>
        <a:xfrm>
          <a:off x="1784350" y="750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160262</xdr:rowOff>
    </xdr:from>
    <xdr:to>
      <xdr:col>7</xdr:col>
      <xdr:colOff>31750</xdr:colOff>
      <xdr:row>45</xdr:row>
      <xdr:rowOff>90412</xdr:rowOff>
    </xdr:to>
    <xdr:sp macro="" textlink="">
      <xdr:nvSpPr>
        <xdr:cNvPr id="97" name="楕円 96"/>
        <xdr:cNvSpPr/>
      </xdr:nvSpPr>
      <xdr:spPr>
        <a:xfrm>
          <a:off x="1282700" y="74246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75189</xdr:rowOff>
    </xdr:from>
    <xdr:ext cx="762000" cy="259045"/>
    <xdr:sp macro="" textlink="">
      <xdr:nvSpPr>
        <xdr:cNvPr id="98" name="テキスト ボックス 97"/>
        <xdr:cNvSpPr txBox="1"/>
      </xdr:nvSpPr>
      <xdr:spPr>
        <a:xfrm>
          <a:off x="971550" y="750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年度においては、経常一般財源収入は地域おこし協力隊及び集落支援員の増加による特別交付税</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百万円の増加と公債費及び算定誤りによる普通交付税</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百万円の増加が発生している。加えて職員の退職により人件費に</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百万円の減が発生しており、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年度より経常収支比率は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今後においては公債費の割合が高い状態が続くが、引き続き村税等の徴収率を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％に近づけることで自主財源の確保に努め、人件費や物件費の抑制、村債の借入額抑制や公債費の繰上償還を実施し、比率の改善に努める。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805035"/>
          <a:ext cx="0" cy="1224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00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029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56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805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99568</xdr:rowOff>
    </xdr:to>
    <xdr:cxnSp macro="">
      <xdr:nvCxnSpPr>
        <xdr:cNvPr id="131" name="直線コネクタ 130"/>
        <xdr:cNvCxnSpPr/>
      </xdr:nvCxnSpPr>
      <xdr:spPr>
        <a:xfrm flipV="1">
          <a:off x="3752850" y="10716768"/>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5005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649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66</xdr:row>
      <xdr:rowOff>116332</xdr:rowOff>
    </xdr:to>
    <xdr:cxnSp macro="">
      <xdr:nvCxnSpPr>
        <xdr:cNvPr id="134" name="直線コネクタ 133"/>
        <xdr:cNvCxnSpPr/>
      </xdr:nvCxnSpPr>
      <xdr:spPr>
        <a:xfrm flipV="1">
          <a:off x="2940050" y="10831068"/>
          <a:ext cx="8128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5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409950" y="1035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116332</xdr:rowOff>
    </xdr:to>
    <xdr:cxnSp macro="">
      <xdr:nvCxnSpPr>
        <xdr:cNvPr id="137" name="直線コネクタ 136"/>
        <xdr:cNvCxnSpPr/>
      </xdr:nvCxnSpPr>
      <xdr:spPr>
        <a:xfrm>
          <a:off x="2127250" y="10964672"/>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xdr:cNvSpPr/>
      </xdr:nvSpPr>
      <xdr:spPr>
        <a:xfrm>
          <a:off x="2889250" y="10680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39" name="テキスト ボックス 138"/>
        <xdr:cNvSpPr txBox="1"/>
      </xdr:nvSpPr>
      <xdr:spPr>
        <a:xfrm>
          <a:off x="2597150" y="1045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12573</xdr:rowOff>
    </xdr:from>
    <xdr:to>
      <xdr:col>11</xdr:col>
      <xdr:colOff>31750</xdr:colOff>
      <xdr:row>66</xdr:row>
      <xdr:rowOff>68072</xdr:rowOff>
    </xdr:to>
    <xdr:cxnSp macro="">
      <xdr:nvCxnSpPr>
        <xdr:cNvPr id="140" name="直線コネクタ 139"/>
        <xdr:cNvCxnSpPr/>
      </xdr:nvCxnSpPr>
      <xdr:spPr>
        <a:xfrm>
          <a:off x="1333500" y="10909173"/>
          <a:ext cx="79375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xdr:cNvSpPr/>
      </xdr:nvSpPr>
      <xdr:spPr>
        <a:xfrm>
          <a:off x="2095500" y="107118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42" name="テキスト ボックス 141"/>
        <xdr:cNvSpPr txBox="1"/>
      </xdr:nvSpPr>
      <xdr:spPr>
        <a:xfrm>
          <a:off x="178435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xdr:cNvSpPr/>
      </xdr:nvSpPr>
      <xdr:spPr>
        <a:xfrm>
          <a:off x="1282700" y="106973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44" name="テキスト ボックス 143"/>
        <xdr:cNvSpPr txBox="1"/>
      </xdr:nvSpPr>
      <xdr:spPr>
        <a:xfrm>
          <a:off x="971550" y="1047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50" name="楕円 149"/>
        <xdr:cNvSpPr/>
      </xdr:nvSpPr>
      <xdr:spPr>
        <a:xfrm>
          <a:off x="4464050" y="106659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1" name="財政構造の弾力性該当値テキスト"/>
        <xdr:cNvSpPr txBox="1"/>
      </xdr:nvSpPr>
      <xdr:spPr>
        <a:xfrm>
          <a:off x="4584700" y="106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2" name="楕円 151"/>
        <xdr:cNvSpPr/>
      </xdr:nvSpPr>
      <xdr:spPr>
        <a:xfrm>
          <a:off x="370205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3" name="テキスト ボックス 152"/>
        <xdr:cNvSpPr txBox="1"/>
      </xdr:nvSpPr>
      <xdr:spPr>
        <a:xfrm>
          <a:off x="3409950" y="1086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4" name="楕円 153"/>
        <xdr:cNvSpPr/>
      </xdr:nvSpPr>
      <xdr:spPr>
        <a:xfrm>
          <a:off x="2889250" y="109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5" name="テキスト ボックス 154"/>
        <xdr:cNvSpPr txBox="1"/>
      </xdr:nvSpPr>
      <xdr:spPr>
        <a:xfrm>
          <a:off x="2597150" y="1104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6" name="楕円 155"/>
        <xdr:cNvSpPr/>
      </xdr:nvSpPr>
      <xdr:spPr>
        <a:xfrm>
          <a:off x="2095500" y="109138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7" name="テキスト ボックス 156"/>
        <xdr:cNvSpPr txBox="1"/>
      </xdr:nvSpPr>
      <xdr:spPr>
        <a:xfrm>
          <a:off x="1784350" y="1100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133223</xdr:rowOff>
    </xdr:from>
    <xdr:to>
      <xdr:col>7</xdr:col>
      <xdr:colOff>31750</xdr:colOff>
      <xdr:row>66</xdr:row>
      <xdr:rowOff>63373</xdr:rowOff>
    </xdr:to>
    <xdr:sp macro="" textlink="">
      <xdr:nvSpPr>
        <xdr:cNvPr id="158" name="楕円 157"/>
        <xdr:cNvSpPr/>
      </xdr:nvSpPr>
      <xdr:spPr>
        <a:xfrm>
          <a:off x="1282700" y="10864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48150</xdr:rowOff>
    </xdr:from>
    <xdr:ext cx="762000" cy="259045"/>
    <xdr:sp macro="" textlink="">
      <xdr:nvSpPr>
        <xdr:cNvPr id="159" name="テキスト ボックス 158"/>
        <xdr:cNvSpPr txBox="1"/>
      </xdr:nvSpPr>
      <xdr:spPr>
        <a:xfrm>
          <a:off x="971550" y="1094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類似団体の平均を大きく上回っているのは、自治体の規模が極めて小さく、離島の僻地であり民間委託の受け皿もなく、行政コストが増大していることが主な要因と考えられる。</a:t>
          </a:r>
          <a:endParaRPr lang="ja-JP" altLang="ja-JP" sz="1400">
            <a:effectLst/>
          </a:endParaRPr>
        </a:p>
        <a:p>
          <a:r>
            <a:rPr kumimoji="1" lang="ja-JP" altLang="ja-JP" sz="1100">
              <a:solidFill>
                <a:schemeClr val="dk1"/>
              </a:solidFill>
              <a:effectLst/>
              <a:latin typeface="+mn-lt"/>
              <a:ea typeface="+mn-ea"/>
              <a:cs typeface="+mn-cs"/>
            </a:rPr>
            <a:t>　コスト抑制のため、村道をはじめとする公共施設の維持補修や道路除雪等も職員自ら行っている。</a:t>
          </a:r>
          <a:endParaRPr lang="ja-JP" altLang="ja-JP" sz="1400">
            <a:effectLst/>
          </a:endParaRPr>
        </a:p>
        <a:p>
          <a:r>
            <a:rPr kumimoji="1" lang="ja-JP" altLang="ja-JP" sz="1100">
              <a:solidFill>
                <a:schemeClr val="dk1"/>
              </a:solidFill>
              <a:effectLst/>
              <a:latin typeface="+mn-lt"/>
              <a:ea typeface="+mn-ea"/>
              <a:cs typeface="+mn-cs"/>
            </a:rPr>
            <a:t>　指定管理制度による民間委託については、前段の理由により困難な状況であるが、その可能性については様々な角度から検討し、一層のコスト削減に努める。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486913"/>
          <a:ext cx="0" cy="130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7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4793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2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486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20160</xdr:rowOff>
    </xdr:from>
    <xdr:to>
      <xdr:col>23</xdr:col>
      <xdr:colOff>133350</xdr:colOff>
      <xdr:row>84</xdr:row>
      <xdr:rowOff>52259</xdr:rowOff>
    </xdr:to>
    <xdr:cxnSp macro="">
      <xdr:nvCxnSpPr>
        <xdr:cNvPr id="191" name="直線コネクタ 190"/>
        <xdr:cNvCxnSpPr/>
      </xdr:nvCxnSpPr>
      <xdr:spPr>
        <a:xfrm>
          <a:off x="3752850" y="13888560"/>
          <a:ext cx="762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428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57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20160</xdr:rowOff>
    </xdr:from>
    <xdr:to>
      <xdr:col>19</xdr:col>
      <xdr:colOff>133350</xdr:colOff>
      <xdr:row>84</xdr:row>
      <xdr:rowOff>30198</xdr:rowOff>
    </xdr:to>
    <xdr:cxnSp macro="">
      <xdr:nvCxnSpPr>
        <xdr:cNvPr id="194" name="直線コネクタ 193"/>
        <xdr:cNvCxnSpPr/>
      </xdr:nvCxnSpPr>
      <xdr:spPr>
        <a:xfrm flipV="1">
          <a:off x="2940050" y="13888560"/>
          <a:ext cx="8128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55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33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11494</xdr:rowOff>
    </xdr:from>
    <xdr:to>
      <xdr:col>15</xdr:col>
      <xdr:colOff>82550</xdr:colOff>
      <xdr:row>84</xdr:row>
      <xdr:rowOff>30198</xdr:rowOff>
    </xdr:to>
    <xdr:cxnSp macro="">
      <xdr:nvCxnSpPr>
        <xdr:cNvPr id="197" name="直線コネクタ 196"/>
        <xdr:cNvCxnSpPr/>
      </xdr:nvCxnSpPr>
      <xdr:spPr>
        <a:xfrm>
          <a:off x="2127250" y="13879894"/>
          <a:ext cx="812800" cy="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xdr:cNvSpPr/>
      </xdr:nvSpPr>
      <xdr:spPr>
        <a:xfrm>
          <a:off x="2889250" y="1353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108799</xdr:rowOff>
    </xdr:from>
    <xdr:ext cx="762000" cy="259045"/>
    <xdr:sp macro="" textlink="">
      <xdr:nvSpPr>
        <xdr:cNvPr id="199" name="テキスト ボックス 198"/>
        <xdr:cNvSpPr txBox="1"/>
      </xdr:nvSpPr>
      <xdr:spPr>
        <a:xfrm>
          <a:off x="2597150" y="1331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11494</xdr:rowOff>
    </xdr:from>
    <xdr:to>
      <xdr:col>11</xdr:col>
      <xdr:colOff>31750</xdr:colOff>
      <xdr:row>84</xdr:row>
      <xdr:rowOff>36675</xdr:rowOff>
    </xdr:to>
    <xdr:cxnSp macro="">
      <xdr:nvCxnSpPr>
        <xdr:cNvPr id="200" name="直線コネクタ 199"/>
        <xdr:cNvCxnSpPr/>
      </xdr:nvCxnSpPr>
      <xdr:spPr>
        <a:xfrm flipV="1">
          <a:off x="1333500" y="13879894"/>
          <a:ext cx="793750" cy="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xdr:cNvSpPr/>
      </xdr:nvSpPr>
      <xdr:spPr>
        <a:xfrm>
          <a:off x="2095500" y="135226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89916</xdr:rowOff>
    </xdr:from>
    <xdr:ext cx="762000" cy="259045"/>
    <xdr:sp macro="" textlink="">
      <xdr:nvSpPr>
        <xdr:cNvPr id="202" name="テキスト ボックス 201"/>
        <xdr:cNvSpPr txBox="1"/>
      </xdr:nvSpPr>
      <xdr:spPr>
        <a:xfrm>
          <a:off x="1784350" y="1329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xdr:cNvSpPr/>
      </xdr:nvSpPr>
      <xdr:spPr>
        <a:xfrm>
          <a:off x="1282700" y="13518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xdr:cNvSpPr txBox="1"/>
      </xdr:nvSpPr>
      <xdr:spPr>
        <a:xfrm>
          <a:off x="971550" y="132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1459</xdr:rowOff>
    </xdr:from>
    <xdr:to>
      <xdr:col>23</xdr:col>
      <xdr:colOff>184150</xdr:colOff>
      <xdr:row>84</xdr:row>
      <xdr:rowOff>103059</xdr:rowOff>
    </xdr:to>
    <xdr:sp macro="" textlink="">
      <xdr:nvSpPr>
        <xdr:cNvPr id="210" name="楕円 209"/>
        <xdr:cNvSpPr/>
      </xdr:nvSpPr>
      <xdr:spPr>
        <a:xfrm>
          <a:off x="4464050" y="138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144986</xdr:rowOff>
    </xdr:from>
    <xdr:ext cx="762000" cy="259045"/>
    <xdr:sp macro="" textlink="">
      <xdr:nvSpPr>
        <xdr:cNvPr id="211" name="人件費・物件費等の状況該当値テキスト"/>
        <xdr:cNvSpPr txBox="1"/>
      </xdr:nvSpPr>
      <xdr:spPr>
        <a:xfrm>
          <a:off x="4584700" y="138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140810</xdr:rowOff>
    </xdr:from>
    <xdr:to>
      <xdr:col>19</xdr:col>
      <xdr:colOff>184150</xdr:colOff>
      <xdr:row>84</xdr:row>
      <xdr:rowOff>70960</xdr:rowOff>
    </xdr:to>
    <xdr:sp macro="" textlink="">
      <xdr:nvSpPr>
        <xdr:cNvPr id="212" name="楕円 211"/>
        <xdr:cNvSpPr/>
      </xdr:nvSpPr>
      <xdr:spPr>
        <a:xfrm>
          <a:off x="3702050" y="13844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55737</xdr:rowOff>
    </xdr:from>
    <xdr:ext cx="736600" cy="259045"/>
    <xdr:sp macro="" textlink="">
      <xdr:nvSpPr>
        <xdr:cNvPr id="213" name="テキスト ボックス 212"/>
        <xdr:cNvSpPr txBox="1"/>
      </xdr:nvSpPr>
      <xdr:spPr>
        <a:xfrm>
          <a:off x="3409950" y="1392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150848</xdr:rowOff>
    </xdr:from>
    <xdr:to>
      <xdr:col>15</xdr:col>
      <xdr:colOff>133350</xdr:colOff>
      <xdr:row>84</xdr:row>
      <xdr:rowOff>80998</xdr:rowOff>
    </xdr:to>
    <xdr:sp macro="" textlink="">
      <xdr:nvSpPr>
        <xdr:cNvPr id="214" name="楕円 213"/>
        <xdr:cNvSpPr/>
      </xdr:nvSpPr>
      <xdr:spPr>
        <a:xfrm>
          <a:off x="2889250" y="138541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65775</xdr:rowOff>
    </xdr:from>
    <xdr:ext cx="762000" cy="259045"/>
    <xdr:sp macro="" textlink="">
      <xdr:nvSpPr>
        <xdr:cNvPr id="215" name="テキスト ボックス 214"/>
        <xdr:cNvSpPr txBox="1"/>
      </xdr:nvSpPr>
      <xdr:spPr>
        <a:xfrm>
          <a:off x="2597150" y="139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132144</xdr:rowOff>
    </xdr:from>
    <xdr:to>
      <xdr:col>11</xdr:col>
      <xdr:colOff>82550</xdr:colOff>
      <xdr:row>84</xdr:row>
      <xdr:rowOff>62294</xdr:rowOff>
    </xdr:to>
    <xdr:sp macro="" textlink="">
      <xdr:nvSpPr>
        <xdr:cNvPr id="216" name="楕円 215"/>
        <xdr:cNvSpPr/>
      </xdr:nvSpPr>
      <xdr:spPr>
        <a:xfrm>
          <a:off x="2095500" y="138354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47071</xdr:rowOff>
    </xdr:from>
    <xdr:ext cx="762000" cy="259045"/>
    <xdr:sp macro="" textlink="">
      <xdr:nvSpPr>
        <xdr:cNvPr id="217" name="テキスト ボックス 216"/>
        <xdr:cNvSpPr txBox="1"/>
      </xdr:nvSpPr>
      <xdr:spPr>
        <a:xfrm>
          <a:off x="1784350" y="1391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157325</xdr:rowOff>
    </xdr:from>
    <xdr:to>
      <xdr:col>7</xdr:col>
      <xdr:colOff>31750</xdr:colOff>
      <xdr:row>84</xdr:row>
      <xdr:rowOff>87475</xdr:rowOff>
    </xdr:to>
    <xdr:sp macro="" textlink="">
      <xdr:nvSpPr>
        <xdr:cNvPr id="218" name="楕円 217"/>
        <xdr:cNvSpPr/>
      </xdr:nvSpPr>
      <xdr:spPr>
        <a:xfrm>
          <a:off x="1282700" y="138606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72252</xdr:rowOff>
    </xdr:from>
    <xdr:ext cx="762000" cy="259045"/>
    <xdr:sp macro="" textlink="">
      <xdr:nvSpPr>
        <xdr:cNvPr id="219" name="テキスト ボックス 218"/>
        <xdr:cNvSpPr txBox="1"/>
      </xdr:nvSpPr>
      <xdr:spPr>
        <a:xfrm>
          <a:off x="971550" y="139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過去、一般職員の給与カットは平成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年度まで行っていたが、現在給与カットは行っておらず、前年度から変化のない数値となっている。</a:t>
          </a:r>
          <a:endParaRPr lang="ja-JP" altLang="ja-JP" sz="1400">
            <a:effectLst/>
          </a:endParaRPr>
        </a:p>
        <a:p>
          <a:r>
            <a:rPr kumimoji="1" lang="ja-JP" altLang="ja-JP" sz="1100">
              <a:solidFill>
                <a:schemeClr val="dk1"/>
              </a:solidFill>
              <a:effectLst/>
              <a:latin typeface="+mn-lt"/>
              <a:ea typeface="+mn-ea"/>
              <a:cs typeface="+mn-cs"/>
            </a:rPr>
            <a:t>　引き続き、職員給与の適正化に努めたい。</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487400"/>
          <a:ext cx="0" cy="1446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490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493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487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136737</xdr:rowOff>
    </xdr:to>
    <xdr:cxnSp macro="">
      <xdr:nvCxnSpPr>
        <xdr:cNvPr id="253" name="直線コネクタ 252"/>
        <xdr:cNvCxnSpPr/>
      </xdr:nvCxnSpPr>
      <xdr:spPr>
        <a:xfrm flipV="1">
          <a:off x="14712950" y="14569016"/>
          <a:ext cx="762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xdr:cNvSpPr txBox="1"/>
      </xdr:nvSpPr>
      <xdr:spPr>
        <a:xfrm>
          <a:off x="15563850" y="1421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30500" y="14363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136737</xdr:rowOff>
    </xdr:from>
    <xdr:to>
      <xdr:col>77</xdr:col>
      <xdr:colOff>44450</xdr:colOff>
      <xdr:row>89</xdr:row>
      <xdr:rowOff>142239</xdr:rowOff>
    </xdr:to>
    <xdr:cxnSp macro="">
      <xdr:nvCxnSpPr>
        <xdr:cNvPr id="256" name="直線コネクタ 255"/>
        <xdr:cNvCxnSpPr/>
      </xdr:nvCxnSpPr>
      <xdr:spPr>
        <a:xfrm flipV="1">
          <a:off x="13906500" y="14665537"/>
          <a:ext cx="806450" cy="17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8500" y="143717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4370050" y="1415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142239</xdr:rowOff>
    </xdr:to>
    <xdr:cxnSp macro="">
      <xdr:nvCxnSpPr>
        <xdr:cNvPr id="259" name="直線コネクタ 258"/>
        <xdr:cNvCxnSpPr/>
      </xdr:nvCxnSpPr>
      <xdr:spPr>
        <a:xfrm>
          <a:off x="13106400" y="14609234"/>
          <a:ext cx="800100" cy="2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xdr:cNvSpPr/>
      </xdr:nvSpPr>
      <xdr:spPr>
        <a:xfrm>
          <a:off x="13868400" y="144521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1" name="テキスト ボックス 260"/>
        <xdr:cNvSpPr txBox="1"/>
      </xdr:nvSpPr>
      <xdr:spPr>
        <a:xfrm>
          <a:off x="13557250" y="1422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64346</xdr:rowOff>
    </xdr:from>
    <xdr:to>
      <xdr:col>68</xdr:col>
      <xdr:colOff>152400</xdr:colOff>
      <xdr:row>88</xdr:row>
      <xdr:rowOff>80434</xdr:rowOff>
    </xdr:to>
    <xdr:cxnSp macro="">
      <xdr:nvCxnSpPr>
        <xdr:cNvPr id="262" name="直線コネクタ 261"/>
        <xdr:cNvCxnSpPr/>
      </xdr:nvCxnSpPr>
      <xdr:spPr>
        <a:xfrm>
          <a:off x="12293600" y="14593146"/>
          <a:ext cx="8128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xdr:cNvSpPr/>
      </xdr:nvSpPr>
      <xdr:spPr>
        <a:xfrm>
          <a:off x="13055600" y="1445217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28804</xdr:rowOff>
    </xdr:from>
    <xdr:ext cx="762000" cy="259045"/>
    <xdr:sp macro="" textlink="">
      <xdr:nvSpPr>
        <xdr:cNvPr id="264" name="テキスト ボックス 263"/>
        <xdr:cNvSpPr txBox="1"/>
      </xdr:nvSpPr>
      <xdr:spPr>
        <a:xfrm>
          <a:off x="12763500" y="1422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xdr:cNvSpPr/>
      </xdr:nvSpPr>
      <xdr:spPr>
        <a:xfrm>
          <a:off x="12242800" y="144521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28804</xdr:rowOff>
    </xdr:from>
    <xdr:ext cx="762000" cy="259045"/>
    <xdr:sp macro="" textlink="">
      <xdr:nvSpPr>
        <xdr:cNvPr id="266" name="テキスト ボックス 265"/>
        <xdr:cNvSpPr txBox="1"/>
      </xdr:nvSpPr>
      <xdr:spPr>
        <a:xfrm>
          <a:off x="11950700" y="1422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2" name="楕円 271"/>
        <xdr:cNvSpPr/>
      </xdr:nvSpPr>
      <xdr:spPr>
        <a:xfrm>
          <a:off x="15430500" y="145245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3" name="給与水準   （国との比較）該当値テキスト"/>
        <xdr:cNvSpPr txBox="1"/>
      </xdr:nvSpPr>
      <xdr:spPr>
        <a:xfrm>
          <a:off x="15563850" y="144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85937</xdr:rowOff>
    </xdr:from>
    <xdr:to>
      <xdr:col>77</xdr:col>
      <xdr:colOff>95250</xdr:colOff>
      <xdr:row>89</xdr:row>
      <xdr:rowOff>16087</xdr:rowOff>
    </xdr:to>
    <xdr:sp macro="" textlink="">
      <xdr:nvSpPr>
        <xdr:cNvPr id="274" name="楕円 273"/>
        <xdr:cNvSpPr/>
      </xdr:nvSpPr>
      <xdr:spPr>
        <a:xfrm>
          <a:off x="14668500" y="146147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864</xdr:rowOff>
    </xdr:from>
    <xdr:ext cx="736600" cy="259045"/>
    <xdr:sp macro="" textlink="">
      <xdr:nvSpPr>
        <xdr:cNvPr id="275" name="テキスト ボックス 274"/>
        <xdr:cNvSpPr txBox="1"/>
      </xdr:nvSpPr>
      <xdr:spPr>
        <a:xfrm>
          <a:off x="14370050" y="14694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91439</xdr:rowOff>
    </xdr:from>
    <xdr:to>
      <xdr:col>73</xdr:col>
      <xdr:colOff>44450</xdr:colOff>
      <xdr:row>90</xdr:row>
      <xdr:rowOff>21589</xdr:rowOff>
    </xdr:to>
    <xdr:sp macro="" textlink="">
      <xdr:nvSpPr>
        <xdr:cNvPr id="276" name="楕円 275"/>
        <xdr:cNvSpPr/>
      </xdr:nvSpPr>
      <xdr:spPr>
        <a:xfrm>
          <a:off x="13868400" y="14785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6366</xdr:rowOff>
    </xdr:from>
    <xdr:ext cx="762000" cy="259045"/>
    <xdr:sp macro="" textlink="">
      <xdr:nvSpPr>
        <xdr:cNvPr id="277" name="テキスト ボックス 276"/>
        <xdr:cNvSpPr txBox="1"/>
      </xdr:nvSpPr>
      <xdr:spPr>
        <a:xfrm>
          <a:off x="13557250" y="1486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8" name="楕円 277"/>
        <xdr:cNvSpPr/>
      </xdr:nvSpPr>
      <xdr:spPr>
        <a:xfrm>
          <a:off x="13055600" y="1455843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9" name="テキスト ボックス 278"/>
        <xdr:cNvSpPr txBox="1"/>
      </xdr:nvSpPr>
      <xdr:spPr>
        <a:xfrm>
          <a:off x="127635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13546</xdr:rowOff>
    </xdr:from>
    <xdr:to>
      <xdr:col>64</xdr:col>
      <xdr:colOff>152400</xdr:colOff>
      <xdr:row>88</xdr:row>
      <xdr:rowOff>115146</xdr:rowOff>
    </xdr:to>
    <xdr:sp macro="" textlink="">
      <xdr:nvSpPr>
        <xdr:cNvPr id="280" name="楕円 279"/>
        <xdr:cNvSpPr/>
      </xdr:nvSpPr>
      <xdr:spPr>
        <a:xfrm>
          <a:off x="12242800" y="145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99923</xdr:rowOff>
    </xdr:from>
    <xdr:ext cx="762000" cy="259045"/>
    <xdr:sp macro="" textlink="">
      <xdr:nvSpPr>
        <xdr:cNvPr id="281" name="テキスト ボックス 280"/>
        <xdr:cNvSpPr txBox="1"/>
      </xdr:nvSpPr>
      <xdr:spPr>
        <a:xfrm>
          <a:off x="119507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基準人数に満たない人口（令和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年末で</a:t>
          </a:r>
          <a:r>
            <a:rPr kumimoji="1" lang="en-US" altLang="ja-JP" sz="1100">
              <a:solidFill>
                <a:schemeClr val="dk1"/>
              </a:solidFill>
              <a:effectLst/>
              <a:latin typeface="+mn-lt"/>
              <a:ea typeface="+mn-ea"/>
              <a:cs typeface="+mn-cs"/>
            </a:rPr>
            <a:t>604</a:t>
          </a:r>
          <a:r>
            <a:rPr kumimoji="1" lang="ja-JP" altLang="ja-JP" sz="1100">
              <a:solidFill>
                <a:schemeClr val="dk1"/>
              </a:solidFill>
              <a:effectLst/>
              <a:latin typeface="+mn-lt"/>
              <a:ea typeface="+mn-ea"/>
              <a:cs typeface="+mn-cs"/>
            </a:rPr>
            <a:t>名）であり、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島</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村の自治体である本村にとって民間委託が困難な状況の中、診療所、公営保育所の運営等は、直営において行政サービスを堅持している。</a:t>
          </a:r>
          <a:endParaRPr lang="ja-JP" altLang="ja-JP" sz="1400">
            <a:effectLst/>
          </a:endParaRPr>
        </a:p>
        <a:p>
          <a:r>
            <a:rPr kumimoji="1" lang="ja-JP" altLang="ja-JP" sz="1100">
              <a:solidFill>
                <a:schemeClr val="dk1"/>
              </a:solidFill>
              <a:effectLst/>
              <a:latin typeface="+mn-lt"/>
              <a:ea typeface="+mn-ea"/>
              <a:cs typeface="+mn-cs"/>
            </a:rPr>
            <a:t>　なお、現状において定員管理上の職員数は保たれているものの、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名の職員が複数の業務を兼任している状況であり、引き続き適正な定員管理に努める。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737118"/>
          <a:ext cx="0" cy="1424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13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161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4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737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164288</xdr:rowOff>
    </xdr:from>
    <xdr:to>
      <xdr:col>81</xdr:col>
      <xdr:colOff>44450</xdr:colOff>
      <xdr:row>62</xdr:row>
      <xdr:rowOff>26755</xdr:rowOff>
    </xdr:to>
    <xdr:cxnSp macro="">
      <xdr:nvCxnSpPr>
        <xdr:cNvPr id="315" name="直線コネクタ 314"/>
        <xdr:cNvCxnSpPr/>
      </xdr:nvCxnSpPr>
      <xdr:spPr>
        <a:xfrm flipV="1">
          <a:off x="14712950" y="10235388"/>
          <a:ext cx="762000" cy="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74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30500" y="99012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5038</xdr:rowOff>
    </xdr:from>
    <xdr:to>
      <xdr:col>77</xdr:col>
      <xdr:colOff>44450</xdr:colOff>
      <xdr:row>62</xdr:row>
      <xdr:rowOff>26755</xdr:rowOff>
    </xdr:to>
    <xdr:cxnSp macro="">
      <xdr:nvCxnSpPr>
        <xdr:cNvPr id="318" name="直線コネクタ 317"/>
        <xdr:cNvCxnSpPr/>
      </xdr:nvCxnSpPr>
      <xdr:spPr>
        <a:xfrm>
          <a:off x="13906500" y="10241238"/>
          <a:ext cx="80645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8500" y="98878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66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156648</xdr:rowOff>
    </xdr:from>
    <xdr:to>
      <xdr:col>72</xdr:col>
      <xdr:colOff>203200</xdr:colOff>
      <xdr:row>62</xdr:row>
      <xdr:rowOff>5038</xdr:rowOff>
    </xdr:to>
    <xdr:cxnSp macro="">
      <xdr:nvCxnSpPr>
        <xdr:cNvPr id="321" name="直線コネクタ 320"/>
        <xdr:cNvCxnSpPr/>
      </xdr:nvCxnSpPr>
      <xdr:spPr>
        <a:xfrm>
          <a:off x="13106400" y="10227748"/>
          <a:ext cx="8001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xdr:cNvSpPr/>
      </xdr:nvSpPr>
      <xdr:spPr>
        <a:xfrm>
          <a:off x="13868400" y="98701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69620</xdr:rowOff>
    </xdr:from>
    <xdr:ext cx="762000" cy="259045"/>
    <xdr:sp macro="" textlink="">
      <xdr:nvSpPr>
        <xdr:cNvPr id="323" name="テキスト ボックス 322"/>
        <xdr:cNvSpPr txBox="1"/>
      </xdr:nvSpPr>
      <xdr:spPr>
        <a:xfrm>
          <a:off x="13557250" y="96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156648</xdr:rowOff>
    </xdr:from>
    <xdr:to>
      <xdr:col>68</xdr:col>
      <xdr:colOff>152400</xdr:colOff>
      <xdr:row>61</xdr:row>
      <xdr:rowOff>162546</xdr:rowOff>
    </xdr:to>
    <xdr:cxnSp macro="">
      <xdr:nvCxnSpPr>
        <xdr:cNvPr id="324" name="直線コネクタ 323"/>
        <xdr:cNvCxnSpPr/>
      </xdr:nvCxnSpPr>
      <xdr:spPr>
        <a:xfrm flipV="1">
          <a:off x="12293600" y="10227748"/>
          <a:ext cx="8128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xdr:cNvSpPr/>
      </xdr:nvSpPr>
      <xdr:spPr>
        <a:xfrm>
          <a:off x="13055600" y="986496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64392</xdr:rowOff>
    </xdr:from>
    <xdr:ext cx="762000" cy="259045"/>
    <xdr:sp macro="" textlink="">
      <xdr:nvSpPr>
        <xdr:cNvPr id="326" name="テキスト ボックス 325"/>
        <xdr:cNvSpPr txBox="1"/>
      </xdr:nvSpPr>
      <xdr:spPr>
        <a:xfrm>
          <a:off x="12763500" y="96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xdr:cNvSpPr/>
      </xdr:nvSpPr>
      <xdr:spPr>
        <a:xfrm>
          <a:off x="12242800" y="98579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28" name="テキスト ボックス 327"/>
        <xdr:cNvSpPr txBox="1"/>
      </xdr:nvSpPr>
      <xdr:spPr>
        <a:xfrm>
          <a:off x="11950700" y="963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113488</xdr:rowOff>
    </xdr:from>
    <xdr:to>
      <xdr:col>81</xdr:col>
      <xdr:colOff>95250</xdr:colOff>
      <xdr:row>62</xdr:row>
      <xdr:rowOff>43638</xdr:rowOff>
    </xdr:to>
    <xdr:sp macro="" textlink="">
      <xdr:nvSpPr>
        <xdr:cNvPr id="334" name="楕円 333"/>
        <xdr:cNvSpPr/>
      </xdr:nvSpPr>
      <xdr:spPr>
        <a:xfrm>
          <a:off x="15430500" y="101845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85565</xdr:rowOff>
    </xdr:from>
    <xdr:ext cx="762000" cy="259045"/>
    <xdr:sp macro="" textlink="">
      <xdr:nvSpPr>
        <xdr:cNvPr id="335" name="定員管理の状況該当値テキスト"/>
        <xdr:cNvSpPr txBox="1"/>
      </xdr:nvSpPr>
      <xdr:spPr>
        <a:xfrm>
          <a:off x="15563850" y="101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147405</xdr:rowOff>
    </xdr:from>
    <xdr:to>
      <xdr:col>77</xdr:col>
      <xdr:colOff>95250</xdr:colOff>
      <xdr:row>62</xdr:row>
      <xdr:rowOff>77555</xdr:rowOff>
    </xdr:to>
    <xdr:sp macro="" textlink="">
      <xdr:nvSpPr>
        <xdr:cNvPr id="336" name="楕円 335"/>
        <xdr:cNvSpPr/>
      </xdr:nvSpPr>
      <xdr:spPr>
        <a:xfrm>
          <a:off x="14668500" y="102185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62332</xdr:rowOff>
    </xdr:from>
    <xdr:ext cx="736600" cy="259045"/>
    <xdr:sp macro="" textlink="">
      <xdr:nvSpPr>
        <xdr:cNvPr id="337" name="テキスト ボックス 336"/>
        <xdr:cNvSpPr txBox="1"/>
      </xdr:nvSpPr>
      <xdr:spPr>
        <a:xfrm>
          <a:off x="14370050" y="102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125688</xdr:rowOff>
    </xdr:from>
    <xdr:to>
      <xdr:col>73</xdr:col>
      <xdr:colOff>44450</xdr:colOff>
      <xdr:row>62</xdr:row>
      <xdr:rowOff>55838</xdr:rowOff>
    </xdr:to>
    <xdr:sp macro="" textlink="">
      <xdr:nvSpPr>
        <xdr:cNvPr id="338" name="楕円 337"/>
        <xdr:cNvSpPr/>
      </xdr:nvSpPr>
      <xdr:spPr>
        <a:xfrm>
          <a:off x="13868400" y="10196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40615</xdr:rowOff>
    </xdr:from>
    <xdr:ext cx="762000" cy="259045"/>
    <xdr:sp macro="" textlink="">
      <xdr:nvSpPr>
        <xdr:cNvPr id="339" name="テキスト ボックス 338"/>
        <xdr:cNvSpPr txBox="1"/>
      </xdr:nvSpPr>
      <xdr:spPr>
        <a:xfrm>
          <a:off x="13557250" y="1027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105848</xdr:rowOff>
    </xdr:from>
    <xdr:to>
      <xdr:col>68</xdr:col>
      <xdr:colOff>203200</xdr:colOff>
      <xdr:row>62</xdr:row>
      <xdr:rowOff>35998</xdr:rowOff>
    </xdr:to>
    <xdr:sp macro="" textlink="">
      <xdr:nvSpPr>
        <xdr:cNvPr id="340" name="楕円 339"/>
        <xdr:cNvSpPr/>
      </xdr:nvSpPr>
      <xdr:spPr>
        <a:xfrm>
          <a:off x="13055600" y="1017694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20775</xdr:rowOff>
    </xdr:from>
    <xdr:ext cx="762000" cy="259045"/>
    <xdr:sp macro="" textlink="">
      <xdr:nvSpPr>
        <xdr:cNvPr id="341" name="テキスト ボックス 340"/>
        <xdr:cNvSpPr txBox="1"/>
      </xdr:nvSpPr>
      <xdr:spPr>
        <a:xfrm>
          <a:off x="12763500" y="1025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111746</xdr:rowOff>
    </xdr:from>
    <xdr:to>
      <xdr:col>64</xdr:col>
      <xdr:colOff>152400</xdr:colOff>
      <xdr:row>62</xdr:row>
      <xdr:rowOff>41896</xdr:rowOff>
    </xdr:to>
    <xdr:sp macro="" textlink="">
      <xdr:nvSpPr>
        <xdr:cNvPr id="342" name="楕円 341"/>
        <xdr:cNvSpPr/>
      </xdr:nvSpPr>
      <xdr:spPr>
        <a:xfrm>
          <a:off x="12242800" y="10182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26673</xdr:rowOff>
    </xdr:from>
    <xdr:ext cx="762000" cy="259045"/>
    <xdr:sp macro="" textlink="">
      <xdr:nvSpPr>
        <xdr:cNvPr id="343" name="テキスト ボックス 342"/>
        <xdr:cNvSpPr txBox="1"/>
      </xdr:nvSpPr>
      <xdr:spPr>
        <a:xfrm>
          <a:off x="11950700" y="1026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年度で償還が終了した平成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年度辺地対策事業債及び平成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年度過疎対策事業債と、新規に借入した令和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年度辺地対策事業債及び令和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年度過疎対策事業債との差により、前年度から</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今後、償還額の大きい平成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光通信事業等の大型建設事業のために借入した起債の償還が続くことから、引き続き繰上償還や交付税算入に有利な地方債の活用、また公共施設の維持等について適切に管理し、適正な事務執行に努め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170930"/>
          <a:ext cx="0" cy="1292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592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170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127423</xdr:rowOff>
    </xdr:to>
    <xdr:cxnSp macro="">
      <xdr:nvCxnSpPr>
        <xdr:cNvPr id="376" name="直線コネクタ 375"/>
        <xdr:cNvCxnSpPr/>
      </xdr:nvCxnSpPr>
      <xdr:spPr>
        <a:xfrm>
          <a:off x="14712950" y="7154333"/>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67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30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55033</xdr:rowOff>
    </xdr:to>
    <xdr:cxnSp macro="">
      <xdr:nvCxnSpPr>
        <xdr:cNvPr id="379" name="直線コネクタ 378"/>
        <xdr:cNvCxnSpPr/>
      </xdr:nvCxnSpPr>
      <xdr:spPr>
        <a:xfrm>
          <a:off x="13906500" y="7138246"/>
          <a:ext cx="80645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8500" y="68025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xdr:cNvSpPr txBox="1"/>
      </xdr:nvSpPr>
      <xdr:spPr>
        <a:xfrm>
          <a:off x="14370050" y="65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135467</xdr:rowOff>
    </xdr:to>
    <xdr:cxnSp macro="">
      <xdr:nvCxnSpPr>
        <xdr:cNvPr id="382" name="直線コネクタ 381"/>
        <xdr:cNvCxnSpPr/>
      </xdr:nvCxnSpPr>
      <xdr:spPr>
        <a:xfrm flipV="1">
          <a:off x="13106400" y="7138246"/>
          <a:ext cx="8001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xdr:cNvSpPr/>
      </xdr:nvSpPr>
      <xdr:spPr>
        <a:xfrm>
          <a:off x="13868400" y="686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xdr:cNvSpPr txBox="1"/>
      </xdr:nvSpPr>
      <xdr:spPr>
        <a:xfrm>
          <a:off x="13557250" y="664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4233</xdr:rowOff>
    </xdr:to>
    <xdr:cxnSp macro="">
      <xdr:nvCxnSpPr>
        <xdr:cNvPr id="385" name="直線コネクタ 384"/>
        <xdr:cNvCxnSpPr/>
      </xdr:nvCxnSpPr>
      <xdr:spPr>
        <a:xfrm flipV="1">
          <a:off x="12293600" y="7234767"/>
          <a:ext cx="8128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xdr:cNvSpPr/>
      </xdr:nvSpPr>
      <xdr:spPr>
        <a:xfrm>
          <a:off x="13055600" y="68588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87" name="テキスト ボックス 386"/>
        <xdr:cNvSpPr txBox="1"/>
      </xdr:nvSpPr>
      <xdr:spPr>
        <a:xfrm>
          <a:off x="12763500" y="66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xdr:cNvSpPr/>
      </xdr:nvSpPr>
      <xdr:spPr>
        <a:xfrm>
          <a:off x="12242800" y="6842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9" name="テキスト ボックス 388"/>
        <xdr:cNvSpPr txBox="1"/>
      </xdr:nvSpPr>
      <xdr:spPr>
        <a:xfrm>
          <a:off x="11950700" y="661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5" name="楕円 394"/>
        <xdr:cNvSpPr/>
      </xdr:nvSpPr>
      <xdr:spPr>
        <a:xfrm>
          <a:off x="15430500" y="71759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396" name="公債費負担の状況該当値テキスト"/>
        <xdr:cNvSpPr txBox="1"/>
      </xdr:nvSpPr>
      <xdr:spPr>
        <a:xfrm>
          <a:off x="15563850" y="714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397" name="楕円 396"/>
        <xdr:cNvSpPr/>
      </xdr:nvSpPr>
      <xdr:spPr>
        <a:xfrm>
          <a:off x="14668500" y="710353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398" name="テキスト ボックス 397"/>
        <xdr:cNvSpPr txBox="1"/>
      </xdr:nvSpPr>
      <xdr:spPr>
        <a:xfrm>
          <a:off x="14370050" y="718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399" name="楕円 398"/>
        <xdr:cNvSpPr/>
      </xdr:nvSpPr>
      <xdr:spPr>
        <a:xfrm>
          <a:off x="13868400" y="70937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0" name="テキスト ボックス 399"/>
        <xdr:cNvSpPr txBox="1"/>
      </xdr:nvSpPr>
      <xdr:spPr>
        <a:xfrm>
          <a:off x="1355725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1" name="楕円 400"/>
        <xdr:cNvSpPr/>
      </xdr:nvSpPr>
      <xdr:spPr>
        <a:xfrm>
          <a:off x="13055600" y="718396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2" name="テキスト ボックス 401"/>
        <xdr:cNvSpPr txBox="1"/>
      </xdr:nvSpPr>
      <xdr:spPr>
        <a:xfrm>
          <a:off x="12763500" y="726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3" name="楕円 402"/>
        <xdr:cNvSpPr/>
      </xdr:nvSpPr>
      <xdr:spPr>
        <a:xfrm>
          <a:off x="12242800" y="7224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4" name="テキスト ボックス 403"/>
        <xdr:cNvSpPr txBox="1"/>
      </xdr:nvSpPr>
      <xdr:spPr>
        <a:xfrm>
          <a:off x="1195070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ポイントと比べると非常に高い数値ではあるが、前年度から</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ポイントの減小の</a:t>
          </a:r>
          <a:r>
            <a:rPr kumimoji="1" lang="en-US" altLang="ja-JP" sz="1100">
              <a:solidFill>
                <a:schemeClr val="dk1"/>
              </a:solidFill>
              <a:effectLst/>
              <a:latin typeface="+mn-lt"/>
              <a:ea typeface="+mn-ea"/>
              <a:cs typeface="+mn-cs"/>
            </a:rPr>
            <a:t>71.6</a:t>
          </a:r>
          <a:r>
            <a:rPr kumimoji="1" lang="ja-JP" altLang="ja-JP" sz="1100">
              <a:solidFill>
                <a:schemeClr val="dk1"/>
              </a:solidFill>
              <a:effectLst/>
              <a:latin typeface="+mn-lt"/>
              <a:ea typeface="+mn-ea"/>
              <a:cs typeface="+mn-cs"/>
            </a:rPr>
            <a:t>ポイントとなっており、償還元金が新規借入を上回ったことから地方債の現在高が</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百万円の減となったためである。</a:t>
          </a:r>
          <a:endParaRPr lang="ja-JP" altLang="ja-JP" sz="1400">
            <a:effectLst/>
          </a:endParaRPr>
        </a:p>
        <a:p>
          <a:r>
            <a:rPr kumimoji="1" lang="ja-JP" altLang="ja-JP" sz="1100">
              <a:solidFill>
                <a:schemeClr val="dk1"/>
              </a:solidFill>
              <a:effectLst/>
              <a:latin typeface="+mn-lt"/>
              <a:ea typeface="+mn-ea"/>
              <a:cs typeface="+mn-cs"/>
            </a:rPr>
            <a:t>　今後も、交付税上有利な地方債の運用に努め大規模事業について抑制する方針であることから、将来負担比率の極端な増大は見込んでいないが、引き続き比率の抑制に努めたい。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288117"/>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86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889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72954</xdr:rowOff>
    </xdr:from>
    <xdr:to>
      <xdr:col>81</xdr:col>
      <xdr:colOff>44450</xdr:colOff>
      <xdr:row>20</xdr:row>
      <xdr:rowOff>125377</xdr:rowOff>
    </xdr:to>
    <xdr:cxnSp macro="">
      <xdr:nvCxnSpPr>
        <xdr:cNvPr id="438" name="直線コネクタ 437"/>
        <xdr:cNvCxnSpPr/>
      </xdr:nvCxnSpPr>
      <xdr:spPr>
        <a:xfrm flipV="1">
          <a:off x="14712950" y="3209854"/>
          <a:ext cx="762000" cy="2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5563850" y="210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125377</xdr:rowOff>
    </xdr:from>
    <xdr:to>
      <xdr:col>77</xdr:col>
      <xdr:colOff>44450</xdr:colOff>
      <xdr:row>21</xdr:row>
      <xdr:rowOff>11571</xdr:rowOff>
    </xdr:to>
    <xdr:cxnSp macro="">
      <xdr:nvCxnSpPr>
        <xdr:cNvPr id="441" name="直線コネクタ 440"/>
        <xdr:cNvCxnSpPr/>
      </xdr:nvCxnSpPr>
      <xdr:spPr>
        <a:xfrm flipV="1">
          <a:off x="13906500" y="3427377"/>
          <a:ext cx="806450" cy="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4668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4370050" y="20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158750</xdr:rowOff>
    </xdr:from>
    <xdr:to>
      <xdr:col>72</xdr:col>
      <xdr:colOff>203200</xdr:colOff>
      <xdr:row>21</xdr:row>
      <xdr:rowOff>11571</xdr:rowOff>
    </xdr:to>
    <xdr:cxnSp macro="">
      <xdr:nvCxnSpPr>
        <xdr:cNvPr id="444" name="直線コネクタ 443"/>
        <xdr:cNvCxnSpPr/>
      </xdr:nvCxnSpPr>
      <xdr:spPr>
        <a:xfrm>
          <a:off x="13106400" y="3295650"/>
          <a:ext cx="800100" cy="18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3868400" y="22373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355725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94262</xdr:rowOff>
    </xdr:from>
    <xdr:to>
      <xdr:col>68</xdr:col>
      <xdr:colOff>152400</xdr:colOff>
      <xdr:row>19</xdr:row>
      <xdr:rowOff>158750</xdr:rowOff>
    </xdr:to>
    <xdr:cxnSp macro="">
      <xdr:nvCxnSpPr>
        <xdr:cNvPr id="447" name="直線コネクタ 446"/>
        <xdr:cNvCxnSpPr/>
      </xdr:nvCxnSpPr>
      <xdr:spPr>
        <a:xfrm>
          <a:off x="12293600" y="3066062"/>
          <a:ext cx="812800" cy="2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3055600" y="223731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27635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2242800" y="22373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1950700" y="20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22154</xdr:rowOff>
    </xdr:from>
    <xdr:to>
      <xdr:col>81</xdr:col>
      <xdr:colOff>95250</xdr:colOff>
      <xdr:row>19</xdr:row>
      <xdr:rowOff>123754</xdr:rowOff>
    </xdr:to>
    <xdr:sp macro="" textlink="">
      <xdr:nvSpPr>
        <xdr:cNvPr id="457" name="楕円 456"/>
        <xdr:cNvSpPr/>
      </xdr:nvSpPr>
      <xdr:spPr>
        <a:xfrm>
          <a:off x="15430500" y="31590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165681</xdr:rowOff>
    </xdr:from>
    <xdr:ext cx="762000" cy="259045"/>
    <xdr:sp macro="" textlink="">
      <xdr:nvSpPr>
        <xdr:cNvPr id="458" name="将来負担の状況該当値テキスト"/>
        <xdr:cNvSpPr txBox="1"/>
      </xdr:nvSpPr>
      <xdr:spPr>
        <a:xfrm>
          <a:off x="15563850" y="31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74577</xdr:rowOff>
    </xdr:from>
    <xdr:to>
      <xdr:col>77</xdr:col>
      <xdr:colOff>95250</xdr:colOff>
      <xdr:row>21</xdr:row>
      <xdr:rowOff>4727</xdr:rowOff>
    </xdr:to>
    <xdr:sp macro="" textlink="">
      <xdr:nvSpPr>
        <xdr:cNvPr id="459" name="楕円 458"/>
        <xdr:cNvSpPr/>
      </xdr:nvSpPr>
      <xdr:spPr>
        <a:xfrm>
          <a:off x="14668500" y="33765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160954</xdr:rowOff>
    </xdr:from>
    <xdr:ext cx="736600" cy="259045"/>
    <xdr:sp macro="" textlink="">
      <xdr:nvSpPr>
        <xdr:cNvPr id="460" name="テキスト ボックス 459"/>
        <xdr:cNvSpPr txBox="1"/>
      </xdr:nvSpPr>
      <xdr:spPr>
        <a:xfrm>
          <a:off x="14370050" y="346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132221</xdr:rowOff>
    </xdr:from>
    <xdr:to>
      <xdr:col>73</xdr:col>
      <xdr:colOff>44450</xdr:colOff>
      <xdr:row>21</xdr:row>
      <xdr:rowOff>62371</xdr:rowOff>
    </xdr:to>
    <xdr:sp macro="" textlink="">
      <xdr:nvSpPr>
        <xdr:cNvPr id="461" name="楕円 460"/>
        <xdr:cNvSpPr/>
      </xdr:nvSpPr>
      <xdr:spPr>
        <a:xfrm>
          <a:off x="13868400" y="34342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47148</xdr:rowOff>
    </xdr:from>
    <xdr:ext cx="762000" cy="259045"/>
    <xdr:sp macro="" textlink="">
      <xdr:nvSpPr>
        <xdr:cNvPr id="462" name="テキスト ボックス 461"/>
        <xdr:cNvSpPr txBox="1"/>
      </xdr:nvSpPr>
      <xdr:spPr>
        <a:xfrm>
          <a:off x="13557250" y="351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107950</xdr:rowOff>
    </xdr:from>
    <xdr:to>
      <xdr:col>68</xdr:col>
      <xdr:colOff>203200</xdr:colOff>
      <xdr:row>20</xdr:row>
      <xdr:rowOff>38100</xdr:rowOff>
    </xdr:to>
    <xdr:sp macro="" textlink="">
      <xdr:nvSpPr>
        <xdr:cNvPr id="463" name="楕円 462"/>
        <xdr:cNvSpPr/>
      </xdr:nvSpPr>
      <xdr:spPr>
        <a:xfrm>
          <a:off x="13055600" y="32448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22877</xdr:rowOff>
    </xdr:from>
    <xdr:ext cx="762000" cy="259045"/>
    <xdr:sp macro="" textlink="">
      <xdr:nvSpPr>
        <xdr:cNvPr id="464" name="テキスト ボックス 463"/>
        <xdr:cNvSpPr txBox="1"/>
      </xdr:nvSpPr>
      <xdr:spPr>
        <a:xfrm>
          <a:off x="127635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43462</xdr:rowOff>
    </xdr:from>
    <xdr:to>
      <xdr:col>64</xdr:col>
      <xdr:colOff>152400</xdr:colOff>
      <xdr:row>18</xdr:row>
      <xdr:rowOff>145062</xdr:rowOff>
    </xdr:to>
    <xdr:sp macro="" textlink="">
      <xdr:nvSpPr>
        <xdr:cNvPr id="465" name="楕円 464"/>
        <xdr:cNvSpPr/>
      </xdr:nvSpPr>
      <xdr:spPr>
        <a:xfrm>
          <a:off x="12242800" y="30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129839</xdr:rowOff>
    </xdr:from>
    <xdr:ext cx="762000" cy="259045"/>
    <xdr:sp macro="" textlink="">
      <xdr:nvSpPr>
        <xdr:cNvPr id="466" name="テキスト ボックス 465"/>
        <xdr:cNvSpPr txBox="1"/>
      </xdr:nvSpPr>
      <xdr:spPr>
        <a:xfrm>
          <a:off x="11950700" y="310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
609
13.70
2,079,065
2,005,747
64,613
1,034,961
2,986,612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年度では経常収支比率の人件費分は</a:t>
          </a:r>
          <a:r>
            <a:rPr kumimoji="1" lang="ja-JP" altLang="en-US" sz="1100">
              <a:solidFill>
                <a:schemeClr val="dk1"/>
              </a:solidFill>
              <a:effectLst/>
              <a:latin typeface="+mn-lt"/>
              <a:ea typeface="+mn-ea"/>
              <a:cs typeface="+mn-cs"/>
            </a:rPr>
            <a:t>類似団体から</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高いが、</a:t>
          </a:r>
          <a:r>
            <a:rPr kumimoji="1" lang="ja-JP" altLang="ja-JP" sz="1100">
              <a:solidFill>
                <a:schemeClr val="dk1"/>
              </a:solidFill>
              <a:effectLst/>
              <a:latin typeface="+mn-lt"/>
              <a:ea typeface="+mn-ea"/>
              <a:cs typeface="+mn-cs"/>
            </a:rPr>
            <a:t>職員の退職により前年度から</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の減となっている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ほとんどの職員は複数の業務を兼務しているのが現状であり、これ以上の人員の削減は見込めない。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xdr:rowOff>
    </xdr:from>
    <xdr:to>
      <xdr:col>24</xdr:col>
      <xdr:colOff>25400</xdr:colOff>
      <xdr:row>38</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635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46990</xdr:rowOff>
    </xdr:from>
    <xdr:to>
      <xdr:col>19</xdr:col>
      <xdr:colOff>187325</xdr:colOff>
      <xdr:row>38</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20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167640</xdr:rowOff>
    </xdr:from>
    <xdr:to>
      <xdr:col>20</xdr:col>
      <xdr:colOff>38100</xdr:colOff>
      <xdr:row>38</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64770</xdr:rowOff>
    </xdr:from>
    <xdr:to>
      <xdr:col>15</xdr:col>
      <xdr:colOff>149225</xdr:colOff>
      <xdr:row>38</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前年度と比較してほぼ横ばいとなっているが、類似団体と同値となっている。今後も適切な維持管理を行い、繰出金の抑制に努める。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02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21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94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08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99060</xdr:rowOff>
    </xdr:from>
    <xdr:to>
      <xdr:col>78</xdr:col>
      <xdr:colOff>120650</xdr:colOff>
      <xdr:row>16</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類似団体をやや下回っている。</a:t>
          </a:r>
          <a:endParaRPr lang="ja-JP" altLang="ja-JP" sz="1400">
            <a:effectLst/>
          </a:endParaRPr>
        </a:p>
        <a:p>
          <a:r>
            <a:rPr kumimoji="1" lang="ja-JP" altLang="ja-JP" sz="1100">
              <a:solidFill>
                <a:schemeClr val="dk1"/>
              </a:solidFill>
              <a:effectLst/>
              <a:latin typeface="+mn-lt"/>
              <a:ea typeface="+mn-ea"/>
              <a:cs typeface="+mn-cs"/>
            </a:rPr>
            <a:t>　要因としては、従来より住民の特定健診等の受信についての高い受診率があることに加え、扶助費の支給に該当する人口が少ないことが考えられる。</a:t>
          </a:r>
          <a:endParaRPr lang="ja-JP" altLang="ja-JP" sz="1400">
            <a:effectLst/>
          </a:endParaRPr>
        </a:p>
        <a:p>
          <a:r>
            <a:rPr kumimoji="1" lang="ja-JP" altLang="ja-JP" sz="1100">
              <a:solidFill>
                <a:schemeClr val="dk1"/>
              </a:solidFill>
              <a:effectLst/>
              <a:latin typeface="+mn-lt"/>
              <a:ea typeface="+mn-ea"/>
              <a:cs typeface="+mn-cs"/>
            </a:rPr>
            <a:t>　今後も引き続き周知徹底し、医療扶助の抑制を図っていく。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13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前年度と比較してほぼ横ばいとなっているが、類似団体と比較しても下回っており、今後も適切な維持管理を行い、繰出金の抑制に努める。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24130</xdr:rowOff>
    </xdr:from>
    <xdr:to>
      <xdr:col>82</xdr:col>
      <xdr:colOff>107950</xdr:colOff>
      <xdr:row>53</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110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24130</xdr:rowOff>
    </xdr:from>
    <xdr:to>
      <xdr:col>78</xdr:col>
      <xdr:colOff>69850</xdr:colOff>
      <xdr:row>53</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11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11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157480</xdr:rowOff>
    </xdr:from>
    <xdr:to>
      <xdr:col>69</xdr:col>
      <xdr:colOff>92075</xdr:colOff>
      <xdr:row>53</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07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144780</xdr:rowOff>
    </xdr:from>
    <xdr:to>
      <xdr:col>82</xdr:col>
      <xdr:colOff>158750</xdr:colOff>
      <xdr:row>53</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53357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144780</xdr:rowOff>
    </xdr:from>
    <xdr:to>
      <xdr:col>78</xdr:col>
      <xdr:colOff>120650</xdr:colOff>
      <xdr:row>53</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85107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152400</xdr:rowOff>
    </xdr:from>
    <xdr:to>
      <xdr:col>74</xdr:col>
      <xdr:colOff>31750</xdr:colOff>
      <xdr:row>53</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92727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26670</xdr:rowOff>
    </xdr:from>
    <xdr:to>
      <xdr:col>69</xdr:col>
      <xdr:colOff>142875</xdr:colOff>
      <xdr:row>53</xdr:row>
      <xdr:rowOff>128270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138447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106680</xdr:rowOff>
    </xdr:from>
    <xdr:to>
      <xdr:col>65</xdr:col>
      <xdr:colOff>53975</xdr:colOff>
      <xdr:row>53</xdr:row>
      <xdr:rowOff>36830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47007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87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類似団体平均とほぼ同じ数値となっている。離島であり、単独での事業が困難な離島航路、病院、消防等、一部事務組合に負担金として支出する割合が約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％と極めて多く、削減することが難しい。</a:t>
          </a:r>
          <a:endParaRPr lang="ja-JP" altLang="ja-JP" sz="1400">
            <a:effectLst/>
          </a:endParaRPr>
        </a:p>
        <a:p>
          <a:r>
            <a:rPr kumimoji="1" lang="ja-JP" altLang="ja-JP" sz="1100">
              <a:solidFill>
                <a:schemeClr val="dk1"/>
              </a:solidFill>
              <a:effectLst/>
              <a:latin typeface="+mn-lt"/>
              <a:ea typeface="+mn-ea"/>
              <a:cs typeface="+mn-cs"/>
            </a:rPr>
            <a:t>　その他の補助費については、補助団体等への交付についての明確な基準や見直しを行い、歳出の抑制を図る。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711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260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5842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年度辺地対策事業債の情報通信整備事業等の大型建設事業の償還が続いていることから、類似団体を</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　今後も大型建設事業の償還が続くことから、公債費の増加が見込まれるため、引き続き計画的な事業実施、繰上償還や交付税算入に有利な地方債の活用を図り、比率の抑制に努める。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142239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6372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69850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54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545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91439</xdr:rowOff>
    </xdr:from>
    <xdr:to>
      <xdr:col>24</xdr:col>
      <xdr:colOff>76200</xdr:colOff>
      <xdr:row>80</xdr:row>
      <xdr:rowOff>21589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63516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148589</xdr:rowOff>
    </xdr:from>
    <xdr:to>
      <xdr:col>6</xdr:col>
      <xdr:colOff>171450</xdr:colOff>
      <xdr:row>79</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63516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公債費以外については、ごく小規模な自治体にあるが故に、職員数割合の関係による人件費、物件費への影響が多くなる傾向である。</a:t>
          </a:r>
          <a:endParaRPr lang="ja-JP" altLang="ja-JP">
            <a:effectLst/>
          </a:endParaRPr>
        </a:p>
        <a:p>
          <a:r>
            <a:rPr kumimoji="1" lang="ja-JP" altLang="ja-JP" sz="1100">
              <a:solidFill>
                <a:schemeClr val="dk1"/>
              </a:solidFill>
              <a:effectLst/>
              <a:latin typeface="+mn-lt"/>
              <a:ea typeface="+mn-ea"/>
              <a:cs typeface="+mn-cs"/>
            </a:rPr>
            <a:t>　今後も引き続き人件費、物件費等の抑制を図っていく必要がある。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11067</xdr:rowOff>
    </xdr:from>
    <xdr:to>
      <xdr:col>82</xdr:col>
      <xdr:colOff>107950</xdr:colOff>
      <xdr:row>76</xdr:row>
      <xdr:rowOff>45357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869817"/>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45357</xdr:rowOff>
    </xdr:from>
    <xdr:to>
      <xdr:col>78</xdr:col>
      <xdr:colOff>69850</xdr:colOff>
      <xdr:row>77</xdr:row>
      <xdr:rowOff>148227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7555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141695</xdr:rowOff>
    </xdr:from>
    <xdr:to>
      <xdr:col>73</xdr:col>
      <xdr:colOff>180975</xdr:colOff>
      <xdr:row>77</xdr:row>
      <xdr:rowOff>148227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433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43724</xdr:rowOff>
    </xdr:from>
    <xdr:to>
      <xdr:col>69</xdr:col>
      <xdr:colOff>92075</xdr:colOff>
      <xdr:row>77</xdr:row>
      <xdr:rowOff>141695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453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12354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131717</xdr:rowOff>
    </xdr:from>
    <xdr:to>
      <xdr:col>82</xdr:col>
      <xdr:colOff>158750</xdr:colOff>
      <xdr:row>75</xdr:row>
      <xdr:rowOff>61867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148244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66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166007</xdr:rowOff>
    </xdr:from>
    <xdr:to>
      <xdr:col>78</xdr:col>
      <xdr:colOff>120650</xdr:colOff>
      <xdr:row>76</xdr:row>
      <xdr:rowOff>96157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106334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97427</xdr:rowOff>
    </xdr:from>
    <xdr:to>
      <xdr:col>74</xdr:col>
      <xdr:colOff>31750</xdr:colOff>
      <xdr:row>78</xdr:row>
      <xdr:rowOff>27577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90895</xdr:rowOff>
    </xdr:from>
    <xdr:to>
      <xdr:col>69</xdr:col>
      <xdr:colOff>142875</xdr:colOff>
      <xdr:row>78</xdr:row>
      <xdr:rowOff>21045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31222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164374</xdr:rowOff>
    </xdr:from>
    <xdr:to>
      <xdr:col>65</xdr:col>
      <xdr:colOff>53975</xdr:colOff>
      <xdr:row>77</xdr:row>
      <xdr:rowOff>94524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104701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146915</xdr:rowOff>
    </xdr:from>
    <xdr:to>
      <xdr:col>29</xdr:col>
      <xdr:colOff>127000</xdr:colOff>
      <xdr:row>14</xdr:row>
      <xdr:rowOff>160871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594840"/>
          <a:ext cx="647700" cy="13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146915</xdr:rowOff>
    </xdr:from>
    <xdr:to>
      <xdr:col>26</xdr:col>
      <xdr:colOff>50800</xdr:colOff>
      <xdr:row>15</xdr:row>
      <xdr:rowOff>27351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594840"/>
          <a:ext cx="698500" cy="5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27351</xdr:rowOff>
    </xdr:from>
    <xdr:to>
      <xdr:col>22</xdr:col>
      <xdr:colOff>114300</xdr:colOff>
      <xdr:row>15</xdr:row>
      <xdr:rowOff>37841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46726"/>
          <a:ext cx="698500" cy="10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90587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37841</xdr:rowOff>
    </xdr:from>
    <xdr:to>
      <xdr:col>18</xdr:col>
      <xdr:colOff>177800</xdr:colOff>
      <xdr:row>15</xdr:row>
      <xdr:rowOff>70163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57216"/>
          <a:ext cx="698500" cy="3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115575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110071</xdr:rowOff>
    </xdr:from>
    <xdr:to>
      <xdr:col>29</xdr:col>
      <xdr:colOff>177800</xdr:colOff>
      <xdr:row>15</xdr:row>
      <xdr:rowOff>40221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5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126598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0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96115</xdr:rowOff>
    </xdr:from>
    <xdr:to>
      <xdr:col>26</xdr:col>
      <xdr:colOff>101600</xdr:colOff>
      <xdr:row>15</xdr:row>
      <xdr:rowOff>26265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4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36442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1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148001</xdr:rowOff>
    </xdr:from>
    <xdr:to>
      <xdr:col>22</xdr:col>
      <xdr:colOff>165100</xdr:colOff>
      <xdr:row>15</xdr:row>
      <xdr:rowOff>78151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59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88328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6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158491</xdr:rowOff>
    </xdr:from>
    <xdr:to>
      <xdr:col>19</xdr:col>
      <xdr:colOff>38100</xdr:colOff>
      <xdr:row>15</xdr:row>
      <xdr:rowOff>88641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06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98818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7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19363</xdr:rowOff>
    </xdr:from>
    <xdr:to>
      <xdr:col>15</xdr:col>
      <xdr:colOff>101600</xdr:colOff>
      <xdr:row>15</xdr:row>
      <xdr:rowOff>120963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3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131140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8269</xdr:rowOff>
    </xdr:from>
    <xdr:to>
      <xdr:col>29</xdr:col>
      <xdr:colOff>127000</xdr:colOff>
      <xdr:row>35</xdr:row>
      <xdr:rowOff>69442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18619"/>
          <a:ext cx="647700" cy="6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69442</xdr:rowOff>
    </xdr:from>
    <xdr:to>
      <xdr:col>26</xdr:col>
      <xdr:colOff>50800</xdr:colOff>
      <xdr:row>35</xdr:row>
      <xdr:rowOff>146465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79792"/>
          <a:ext cx="698500" cy="7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146465</xdr:rowOff>
    </xdr:from>
    <xdr:to>
      <xdr:col>22</xdr:col>
      <xdr:colOff>114300</xdr:colOff>
      <xdr:row>35</xdr:row>
      <xdr:rowOff>219865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6815"/>
          <a:ext cx="698500" cy="7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77671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203981</xdr:rowOff>
    </xdr:from>
    <xdr:to>
      <xdr:col>18</xdr:col>
      <xdr:colOff>177800</xdr:colOff>
      <xdr:row>35</xdr:row>
      <xdr:rowOff>219865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14331"/>
          <a:ext cx="698500" cy="15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87123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300369</xdr:rowOff>
    </xdr:from>
    <xdr:to>
      <xdr:col>29</xdr:col>
      <xdr:colOff>177800</xdr:colOff>
      <xdr:row>35</xdr:row>
      <xdr:rowOff>59069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67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145446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18642</xdr:rowOff>
    </xdr:from>
    <xdr:to>
      <xdr:col>26</xdr:col>
      <xdr:colOff>101600</xdr:colOff>
      <xdr:row>35</xdr:row>
      <xdr:rowOff>120242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2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130419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9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95665</xdr:rowOff>
    </xdr:from>
    <xdr:to>
      <xdr:col>22</xdr:col>
      <xdr:colOff>165100</xdr:colOff>
      <xdr:row>35</xdr:row>
      <xdr:rowOff>197265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207442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169065</xdr:rowOff>
    </xdr:from>
    <xdr:to>
      <xdr:col>19</xdr:col>
      <xdr:colOff>38100</xdr:colOff>
      <xdr:row>35</xdr:row>
      <xdr:rowOff>270665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280842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153181</xdr:rowOff>
    </xdr:from>
    <xdr:to>
      <xdr:col>15</xdr:col>
      <xdr:colOff>101600</xdr:colOff>
      <xdr:row>35</xdr:row>
      <xdr:rowOff>254781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63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264958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3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
609
13.70
2,079,065
2,005,747
64,613
1,034,961
2,986,612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153276</xdr:rowOff>
    </xdr:from>
    <xdr:to>
      <xdr:col>24</xdr:col>
      <xdr:colOff>63500</xdr:colOff>
      <xdr:row>34</xdr:row>
      <xdr:rowOff>24059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811126"/>
          <a:ext cx="8382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153276</xdr:rowOff>
    </xdr:from>
    <xdr:to>
      <xdr:col>19</xdr:col>
      <xdr:colOff>177800</xdr:colOff>
      <xdr:row>34</xdr:row>
      <xdr:rowOff>42065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11126"/>
          <a:ext cx="889000" cy="6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42065</xdr:rowOff>
    </xdr:from>
    <xdr:to>
      <xdr:col>15</xdr:col>
      <xdr:colOff>50800</xdr:colOff>
      <xdr:row>35</xdr:row>
      <xdr:rowOff>65176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871365"/>
          <a:ext cx="889000" cy="19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117786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65176</xdr:rowOff>
    </xdr:from>
    <xdr:to>
      <xdr:col>10</xdr:col>
      <xdr:colOff>114300</xdr:colOff>
      <xdr:row>35</xdr:row>
      <xdr:rowOff>94653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065926"/>
          <a:ext cx="8890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160324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144709</xdr:rowOff>
    </xdr:from>
    <xdr:to>
      <xdr:col>24</xdr:col>
      <xdr:colOff>114300</xdr:colOff>
      <xdr:row>34</xdr:row>
      <xdr:rowOff>74859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167586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5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102476</xdr:rowOff>
    </xdr:from>
    <xdr:to>
      <xdr:col>20</xdr:col>
      <xdr:colOff>38100</xdr:colOff>
      <xdr:row>34</xdr:row>
      <xdr:rowOff>32626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49153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3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162715</xdr:rowOff>
    </xdr:from>
    <xdr:to>
      <xdr:col>15</xdr:col>
      <xdr:colOff>101600</xdr:colOff>
      <xdr:row>34</xdr:row>
      <xdr:rowOff>92865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8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109392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59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14376</xdr:rowOff>
    </xdr:from>
    <xdr:to>
      <xdr:col>10</xdr:col>
      <xdr:colOff>165100</xdr:colOff>
      <xdr:row>35</xdr:row>
      <xdr:rowOff>115976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132503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9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43853</xdr:rowOff>
    </xdr:from>
    <xdr:to>
      <xdr:col>6</xdr:col>
      <xdr:colOff>38100</xdr:colOff>
      <xdr:row>35</xdr:row>
      <xdr:rowOff>145453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0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161980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8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71738</xdr:rowOff>
    </xdr:from>
    <xdr:to>
      <xdr:col>24</xdr:col>
      <xdr:colOff>63500</xdr:colOff>
      <xdr:row>56</xdr:row>
      <xdr:rowOff>135392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2938"/>
          <a:ext cx="838200" cy="6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94922</xdr:rowOff>
    </xdr:from>
    <xdr:to>
      <xdr:col>19</xdr:col>
      <xdr:colOff>177800</xdr:colOff>
      <xdr:row>56</xdr:row>
      <xdr:rowOff>135392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96122"/>
          <a:ext cx="889000" cy="4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30786</xdr:rowOff>
    </xdr:from>
    <xdr:to>
      <xdr:col>15</xdr:col>
      <xdr:colOff>50800</xdr:colOff>
      <xdr:row>56</xdr:row>
      <xdr:rowOff>94922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31986"/>
          <a:ext cx="889000"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87286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149761</xdr:rowOff>
    </xdr:from>
    <xdr:to>
      <xdr:col>10</xdr:col>
      <xdr:colOff>114300</xdr:colOff>
      <xdr:row>56</xdr:row>
      <xdr:rowOff>30786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79511"/>
          <a:ext cx="889000" cy="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20938</xdr:rowOff>
    </xdr:from>
    <xdr:to>
      <xdr:col>24</xdr:col>
      <xdr:colOff>114300</xdr:colOff>
      <xdr:row>56</xdr:row>
      <xdr:rowOff>122538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43815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84592</xdr:rowOff>
    </xdr:from>
    <xdr:to>
      <xdr:col>20</xdr:col>
      <xdr:colOff>38100</xdr:colOff>
      <xdr:row>57</xdr:row>
      <xdr:rowOff>14742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31269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6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44122</xdr:rowOff>
    </xdr:from>
    <xdr:to>
      <xdr:col>15</xdr:col>
      <xdr:colOff>101600</xdr:colOff>
      <xdr:row>56</xdr:row>
      <xdr:rowOff>145722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162249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2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151436</xdr:rowOff>
    </xdr:from>
    <xdr:to>
      <xdr:col>10</xdr:col>
      <xdr:colOff>165100</xdr:colOff>
      <xdr:row>56</xdr:row>
      <xdr:rowOff>81586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98113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98961</xdr:rowOff>
    </xdr:from>
    <xdr:to>
      <xdr:col>6</xdr:col>
      <xdr:colOff>38100</xdr:colOff>
      <xdr:row>56</xdr:row>
      <xdr:rowOff>29111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45638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160612</xdr:rowOff>
    </xdr:from>
    <xdr:to>
      <xdr:col>24</xdr:col>
      <xdr:colOff>63500</xdr:colOff>
      <xdr:row>78</xdr:row>
      <xdr:rowOff>15416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62262"/>
          <a:ext cx="838200" cy="2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15416</xdr:rowOff>
    </xdr:from>
    <xdr:to>
      <xdr:col>19</xdr:col>
      <xdr:colOff>177800</xdr:colOff>
      <xdr:row>78</xdr:row>
      <xdr:rowOff>22937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88516"/>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154553</xdr:rowOff>
    </xdr:from>
    <xdr:to>
      <xdr:col>15</xdr:col>
      <xdr:colOff>50800</xdr:colOff>
      <xdr:row>78</xdr:row>
      <xdr:rowOff>22937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6203"/>
          <a:ext cx="889000" cy="3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154553</xdr:rowOff>
    </xdr:from>
    <xdr:to>
      <xdr:col>10</xdr:col>
      <xdr:colOff>114300</xdr:colOff>
      <xdr:row>78</xdr:row>
      <xdr:rowOff>20479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6203"/>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109812</xdr:rowOff>
    </xdr:from>
    <xdr:to>
      <xdr:col>24</xdr:col>
      <xdr:colOff>114300</xdr:colOff>
      <xdr:row>78</xdr:row>
      <xdr:rowOff>39962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24739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136066</xdr:rowOff>
    </xdr:from>
    <xdr:to>
      <xdr:col>20</xdr:col>
      <xdr:colOff>38100</xdr:colOff>
      <xdr:row>78</xdr:row>
      <xdr:rowOff>66216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57343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3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143587</xdr:rowOff>
    </xdr:from>
    <xdr:to>
      <xdr:col>15</xdr:col>
      <xdr:colOff>101600</xdr:colOff>
      <xdr:row>78</xdr:row>
      <xdr:rowOff>73737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64864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43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103753</xdr:rowOff>
    </xdr:from>
    <xdr:to>
      <xdr:col>10</xdr:col>
      <xdr:colOff>165100</xdr:colOff>
      <xdr:row>78</xdr:row>
      <xdr:rowOff>33903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25030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141129</xdr:rowOff>
    </xdr:from>
    <xdr:to>
      <xdr:col>6</xdr:col>
      <xdr:colOff>38100</xdr:colOff>
      <xdr:row>78</xdr:row>
      <xdr:rowOff>71279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62406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435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11981</xdr:rowOff>
    </xdr:from>
    <xdr:to>
      <xdr:col>24</xdr:col>
      <xdr:colOff>63500</xdr:colOff>
      <xdr:row>96</xdr:row>
      <xdr:rowOff>22749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71181"/>
          <a:ext cx="8382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11981</xdr:rowOff>
    </xdr:from>
    <xdr:to>
      <xdr:col>19</xdr:col>
      <xdr:colOff>177800</xdr:colOff>
      <xdr:row>96</xdr:row>
      <xdr:rowOff>135387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1181"/>
          <a:ext cx="889000" cy="1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135387</xdr:rowOff>
    </xdr:from>
    <xdr:to>
      <xdr:col>15</xdr:col>
      <xdr:colOff>50800</xdr:colOff>
      <xdr:row>97</xdr:row>
      <xdr:rowOff>59347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94587"/>
          <a:ext cx="889000" cy="9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136072</xdr:rowOff>
    </xdr:from>
    <xdr:to>
      <xdr:col>10</xdr:col>
      <xdr:colOff>114300</xdr:colOff>
      <xdr:row>97</xdr:row>
      <xdr:rowOff>59347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95272"/>
          <a:ext cx="889000" cy="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143399</xdr:rowOff>
    </xdr:from>
    <xdr:to>
      <xdr:col>24</xdr:col>
      <xdr:colOff>114300</xdr:colOff>
      <xdr:row>96</xdr:row>
      <xdr:rowOff>73549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121826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0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132631</xdr:rowOff>
    </xdr:from>
    <xdr:to>
      <xdr:col>20</xdr:col>
      <xdr:colOff>38100</xdr:colOff>
      <xdr:row>96</xdr:row>
      <xdr:rowOff>62781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53908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84587</xdr:rowOff>
    </xdr:from>
    <xdr:to>
      <xdr:col>15</xdr:col>
      <xdr:colOff>101600</xdr:colOff>
      <xdr:row>97</xdr:row>
      <xdr:rowOff>14737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5864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8547</xdr:rowOff>
    </xdr:from>
    <xdr:to>
      <xdr:col>10</xdr:col>
      <xdr:colOff>165100</xdr:colOff>
      <xdr:row>97</xdr:row>
      <xdr:rowOff>110147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101274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85272</xdr:rowOff>
    </xdr:from>
    <xdr:to>
      <xdr:col>6</xdr:col>
      <xdr:colOff>38100</xdr:colOff>
      <xdr:row>97</xdr:row>
      <xdr:rowOff>15422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38577</xdr:rowOff>
    </xdr:from>
    <xdr:to>
      <xdr:col>55</xdr:col>
      <xdr:colOff>0</xdr:colOff>
      <xdr:row>33</xdr:row>
      <xdr:rowOff>76343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696427"/>
          <a:ext cx="8382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33142</xdr:rowOff>
    </xdr:from>
    <xdr:to>
      <xdr:col>50</xdr:col>
      <xdr:colOff>114300</xdr:colOff>
      <xdr:row>33</xdr:row>
      <xdr:rowOff>76343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690992"/>
          <a:ext cx="889000" cy="4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33142</xdr:rowOff>
    </xdr:from>
    <xdr:to>
      <xdr:col>45</xdr:col>
      <xdr:colOff>177800</xdr:colOff>
      <xdr:row>34</xdr:row>
      <xdr:rowOff>131807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90992"/>
          <a:ext cx="889000" cy="2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131807</xdr:rowOff>
    </xdr:from>
    <xdr:to>
      <xdr:col>41</xdr:col>
      <xdr:colOff>50800</xdr:colOff>
      <xdr:row>35</xdr:row>
      <xdr:rowOff>106627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61107"/>
          <a:ext cx="889000" cy="1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159227</xdr:rowOff>
    </xdr:from>
    <xdr:to>
      <xdr:col>55</xdr:col>
      <xdr:colOff>50800</xdr:colOff>
      <xdr:row>33</xdr:row>
      <xdr:rowOff>89377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6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10654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9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25543</xdr:rowOff>
    </xdr:from>
    <xdr:to>
      <xdr:col>50</xdr:col>
      <xdr:colOff>165100</xdr:colOff>
      <xdr:row>33</xdr:row>
      <xdr:rowOff>127143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6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143670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45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153792</xdr:rowOff>
    </xdr:from>
    <xdr:to>
      <xdr:col>46</xdr:col>
      <xdr:colOff>38100</xdr:colOff>
      <xdr:row>33</xdr:row>
      <xdr:rowOff>83942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6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100469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41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81007</xdr:rowOff>
    </xdr:from>
    <xdr:to>
      <xdr:col>41</xdr:col>
      <xdr:colOff>101600</xdr:colOff>
      <xdr:row>35</xdr:row>
      <xdr:rowOff>11157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27684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8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55827</xdr:rowOff>
    </xdr:from>
    <xdr:to>
      <xdr:col>36</xdr:col>
      <xdr:colOff>165100</xdr:colOff>
      <xdr:row>35</xdr:row>
      <xdr:rowOff>157427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2504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10995</xdr:rowOff>
    </xdr:from>
    <xdr:to>
      <xdr:col>55</xdr:col>
      <xdr:colOff>0</xdr:colOff>
      <xdr:row>58</xdr:row>
      <xdr:rowOff>78383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83645"/>
          <a:ext cx="838200" cy="23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10995</xdr:rowOff>
    </xdr:from>
    <xdr:to>
      <xdr:col>50</xdr:col>
      <xdr:colOff>114300</xdr:colOff>
      <xdr:row>57</xdr:row>
      <xdr:rowOff>69303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83645"/>
          <a:ext cx="889000" cy="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69303</xdr:rowOff>
    </xdr:from>
    <xdr:to>
      <xdr:col>45</xdr:col>
      <xdr:colOff>177800</xdr:colOff>
      <xdr:row>57</xdr:row>
      <xdr:rowOff>94890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41953"/>
          <a:ext cx="8890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8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94890</xdr:rowOff>
    </xdr:from>
    <xdr:to>
      <xdr:col>41</xdr:col>
      <xdr:colOff>50800</xdr:colOff>
      <xdr:row>58</xdr:row>
      <xdr:rowOff>6575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7540"/>
          <a:ext cx="8890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155576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154355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27583</xdr:rowOff>
    </xdr:from>
    <xdr:to>
      <xdr:col>55</xdr:col>
      <xdr:colOff>50800</xdr:colOff>
      <xdr:row>58</xdr:row>
      <xdr:rowOff>129183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158410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131645</xdr:rowOff>
    </xdr:from>
    <xdr:to>
      <xdr:col>50</xdr:col>
      <xdr:colOff>165100</xdr:colOff>
      <xdr:row>57</xdr:row>
      <xdr:rowOff>61795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78322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0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18503</xdr:rowOff>
    </xdr:from>
    <xdr:to>
      <xdr:col>46</xdr:col>
      <xdr:colOff>38100</xdr:colOff>
      <xdr:row>57</xdr:row>
      <xdr:rowOff>120103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136630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6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44090</xdr:rowOff>
    </xdr:from>
    <xdr:to>
      <xdr:col>41</xdr:col>
      <xdr:colOff>101600</xdr:colOff>
      <xdr:row>57</xdr:row>
      <xdr:rowOff>145690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162217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9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127225</xdr:rowOff>
    </xdr:from>
    <xdr:to>
      <xdr:col>36</xdr:col>
      <xdr:colOff>165100</xdr:colOff>
      <xdr:row>58</xdr:row>
      <xdr:rowOff>57375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73902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57767</xdr:rowOff>
    </xdr:from>
    <xdr:to>
      <xdr:col>55</xdr:col>
      <xdr:colOff>0</xdr:colOff>
      <xdr:row>78</xdr:row>
      <xdr:rowOff>121434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573617"/>
          <a:ext cx="838200" cy="9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57767</xdr:rowOff>
    </xdr:from>
    <xdr:to>
      <xdr:col>50</xdr:col>
      <xdr:colOff>114300</xdr:colOff>
      <xdr:row>77</xdr:row>
      <xdr:rowOff>140759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573617"/>
          <a:ext cx="889000" cy="76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140759</xdr:rowOff>
    </xdr:from>
    <xdr:to>
      <xdr:col>45</xdr:col>
      <xdr:colOff>177800</xdr:colOff>
      <xdr:row>78</xdr:row>
      <xdr:rowOff>155136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42409"/>
          <a:ext cx="889000" cy="18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143526</xdr:rowOff>
    </xdr:from>
    <xdr:to>
      <xdr:col>41</xdr:col>
      <xdr:colOff>50800</xdr:colOff>
      <xdr:row>78</xdr:row>
      <xdr:rowOff>155136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6626"/>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70634</xdr:rowOff>
    </xdr:from>
    <xdr:to>
      <xdr:col>55</xdr:col>
      <xdr:colOff>50800</xdr:colOff>
      <xdr:row>79</xdr:row>
      <xdr:rowOff>784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6967</xdr:rowOff>
    </xdr:from>
    <xdr:to>
      <xdr:col>50</xdr:col>
      <xdr:colOff>165100</xdr:colOff>
      <xdr:row>73</xdr:row>
      <xdr:rowOff>108567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5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125094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29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89959</xdr:rowOff>
    </xdr:from>
    <xdr:to>
      <xdr:col>46</xdr:col>
      <xdr:colOff>38100</xdr:colOff>
      <xdr:row>78</xdr:row>
      <xdr:rowOff>20109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36636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0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104336</xdr:rowOff>
    </xdr:from>
    <xdr:to>
      <xdr:col>41</xdr:col>
      <xdr:colOff>101600</xdr:colOff>
      <xdr:row>79</xdr:row>
      <xdr:rowOff>34486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25613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92726</xdr:rowOff>
    </xdr:from>
    <xdr:to>
      <xdr:col>36</xdr:col>
      <xdr:colOff>165100</xdr:colOff>
      <xdr:row>79</xdr:row>
      <xdr:rowOff>22876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14003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17977</xdr:rowOff>
    </xdr:from>
    <xdr:to>
      <xdr:col>55</xdr:col>
      <xdr:colOff>0</xdr:colOff>
      <xdr:row>98</xdr:row>
      <xdr:rowOff>53612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0077"/>
          <a:ext cx="838200" cy="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18266</xdr:rowOff>
    </xdr:from>
    <xdr:to>
      <xdr:col>50</xdr:col>
      <xdr:colOff>114300</xdr:colOff>
      <xdr:row>98</xdr:row>
      <xdr:rowOff>53612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48916"/>
          <a:ext cx="889000" cy="2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153560</xdr:rowOff>
    </xdr:from>
    <xdr:to>
      <xdr:col>45</xdr:col>
      <xdr:colOff>177800</xdr:colOff>
      <xdr:row>97</xdr:row>
      <xdr:rowOff>18266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12760"/>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99373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153560</xdr:rowOff>
    </xdr:from>
    <xdr:to>
      <xdr:col>41</xdr:col>
      <xdr:colOff>50800</xdr:colOff>
      <xdr:row>97</xdr:row>
      <xdr:rowOff>90039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12760"/>
          <a:ext cx="889000" cy="10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117980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138627</xdr:rowOff>
    </xdr:from>
    <xdr:to>
      <xdr:col>55</xdr:col>
      <xdr:colOff>50800</xdr:colOff>
      <xdr:row>98</xdr:row>
      <xdr:rowOff>68777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98004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2812</xdr:rowOff>
    </xdr:from>
    <xdr:to>
      <xdr:col>50</xdr:col>
      <xdr:colOff>165100</xdr:colOff>
      <xdr:row>98</xdr:row>
      <xdr:rowOff>104412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120939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8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138916</xdr:rowOff>
    </xdr:from>
    <xdr:to>
      <xdr:col>46</xdr:col>
      <xdr:colOff>38100</xdr:colOff>
      <xdr:row>97</xdr:row>
      <xdr:rowOff>69066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85593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7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102760</xdr:rowOff>
    </xdr:from>
    <xdr:to>
      <xdr:col>41</xdr:col>
      <xdr:colOff>101600</xdr:colOff>
      <xdr:row>97</xdr:row>
      <xdr:rowOff>32910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6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49437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3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39239</xdr:rowOff>
    </xdr:from>
    <xdr:to>
      <xdr:col>36</xdr:col>
      <xdr:colOff>165100</xdr:colOff>
      <xdr:row>97</xdr:row>
      <xdr:rowOff>140839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157366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4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153040</xdr:rowOff>
    </xdr:from>
    <xdr:to>
      <xdr:col>85</xdr:col>
      <xdr:colOff>127000</xdr:colOff>
      <xdr:row>38</xdr:row>
      <xdr:rowOff>166201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96690"/>
          <a:ext cx="838200" cy="18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166201</xdr:rowOff>
    </xdr:from>
    <xdr:to>
      <xdr:col>81</xdr:col>
      <xdr:colOff>50800</xdr:colOff>
      <xdr:row>39</xdr:row>
      <xdr:rowOff>74307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81301"/>
          <a:ext cx="889000" cy="7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74307</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60857"/>
          <a:ext cx="889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90938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103553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102240</xdr:rowOff>
    </xdr:from>
    <xdr:to>
      <xdr:col>85</xdr:col>
      <xdr:colOff>177800</xdr:colOff>
      <xdr:row>38</xdr:row>
      <xdr:rowOff>32390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125117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115401</xdr:rowOff>
    </xdr:from>
    <xdr:to>
      <xdr:col>81</xdr:col>
      <xdr:colOff>101600</xdr:colOff>
      <xdr:row>39</xdr:row>
      <xdr:rowOff>45551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62078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40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23507</xdr:rowOff>
    </xdr:from>
    <xdr:to>
      <xdr:col>76</xdr:col>
      <xdr:colOff>165100</xdr:colOff>
      <xdr:row>39</xdr:row>
      <xdr:rowOff>125107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116234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77770</xdr:rowOff>
    </xdr:from>
    <xdr:to>
      <xdr:col>85</xdr:col>
      <xdr:colOff>127000</xdr:colOff>
      <xdr:row>76</xdr:row>
      <xdr:rowOff>137229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07970"/>
          <a:ext cx="838200" cy="5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77770</xdr:rowOff>
    </xdr:from>
    <xdr:to>
      <xdr:col>81</xdr:col>
      <xdr:colOff>50800</xdr:colOff>
      <xdr:row>77</xdr:row>
      <xdr:rowOff>67942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07970"/>
          <a:ext cx="889000" cy="1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67942</xdr:rowOff>
    </xdr:from>
    <xdr:to>
      <xdr:col>76</xdr:col>
      <xdr:colOff>114300</xdr:colOff>
      <xdr:row>77</xdr:row>
      <xdr:rowOff>106879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69592"/>
          <a:ext cx="8890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143409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100259</xdr:rowOff>
    </xdr:from>
    <xdr:to>
      <xdr:col>71</xdr:col>
      <xdr:colOff>177800</xdr:colOff>
      <xdr:row>77</xdr:row>
      <xdr:rowOff>106879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01909"/>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146792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1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148347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86429</xdr:rowOff>
    </xdr:from>
    <xdr:to>
      <xdr:col>85</xdr:col>
      <xdr:colOff>177800</xdr:colOff>
      <xdr:row>77</xdr:row>
      <xdr:rowOff>16579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109307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6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26970</xdr:rowOff>
    </xdr:from>
    <xdr:to>
      <xdr:col>81</xdr:col>
      <xdr:colOff>101600</xdr:colOff>
      <xdr:row>76</xdr:row>
      <xdr:rowOff>128570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145097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3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17142</xdr:rowOff>
    </xdr:from>
    <xdr:to>
      <xdr:col>76</xdr:col>
      <xdr:colOff>165100</xdr:colOff>
      <xdr:row>77</xdr:row>
      <xdr:rowOff>118742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135269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9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56079</xdr:rowOff>
    </xdr:from>
    <xdr:to>
      <xdr:col>72</xdr:col>
      <xdr:colOff>38100</xdr:colOff>
      <xdr:row>77</xdr:row>
      <xdr:rowOff>157679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2756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3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49459</xdr:rowOff>
    </xdr:from>
    <xdr:to>
      <xdr:col>67</xdr:col>
      <xdr:colOff>101600</xdr:colOff>
      <xdr:row>77</xdr:row>
      <xdr:rowOff>151059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167586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2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143435</xdr:rowOff>
    </xdr:from>
    <xdr:to>
      <xdr:col>85</xdr:col>
      <xdr:colOff>127000</xdr:colOff>
      <xdr:row>98</xdr:row>
      <xdr:rowOff>3634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74085"/>
          <a:ext cx="838200" cy="3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3634</xdr:rowOff>
    </xdr:from>
    <xdr:to>
      <xdr:col>81</xdr:col>
      <xdr:colOff>50800</xdr:colOff>
      <xdr:row>98</xdr:row>
      <xdr:rowOff>73484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5734"/>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70444</xdr:rowOff>
    </xdr:from>
    <xdr:to>
      <xdr:col>76</xdr:col>
      <xdr:colOff>114300</xdr:colOff>
      <xdr:row>98</xdr:row>
      <xdr:rowOff>73484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72544"/>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70444</xdr:rowOff>
    </xdr:from>
    <xdr:to>
      <xdr:col>71</xdr:col>
      <xdr:colOff>177800</xdr:colOff>
      <xdr:row>98</xdr:row>
      <xdr:rowOff>90830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72544"/>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92635</xdr:rowOff>
    </xdr:from>
    <xdr:to>
      <xdr:col>85</xdr:col>
      <xdr:colOff>177800</xdr:colOff>
      <xdr:row>98</xdr:row>
      <xdr:rowOff>22785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115512</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7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124284</xdr:rowOff>
    </xdr:from>
    <xdr:to>
      <xdr:col>81</xdr:col>
      <xdr:colOff>101600</xdr:colOff>
      <xdr:row>98</xdr:row>
      <xdr:rowOff>54434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45561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4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22684</xdr:rowOff>
    </xdr:from>
    <xdr:to>
      <xdr:col>76</xdr:col>
      <xdr:colOff>165100</xdr:colOff>
      <xdr:row>98</xdr:row>
      <xdr:rowOff>124284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19644</xdr:rowOff>
    </xdr:from>
    <xdr:to>
      <xdr:col>72</xdr:col>
      <xdr:colOff>38100</xdr:colOff>
      <xdr:row>98</xdr:row>
      <xdr:rowOff>121244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137771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40030</xdr:rowOff>
    </xdr:from>
    <xdr:to>
      <xdr:col>67</xdr:col>
      <xdr:colOff>101600</xdr:colOff>
      <xdr:row>98</xdr:row>
      <xdr:rowOff>141630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132757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3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42956</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215156"/>
          <a:ext cx="838200" cy="4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42956</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215156"/>
          <a:ext cx="889000" cy="4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55074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108885</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5938185"/>
          <a:ext cx="889000" cy="7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62664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5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163606</xdr:rowOff>
    </xdr:from>
    <xdr:to>
      <xdr:col>112</xdr:col>
      <xdr:colOff>38100</xdr:colOff>
      <xdr:row>36</xdr:row>
      <xdr:rowOff>93756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1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110283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593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58085</xdr:rowOff>
    </xdr:from>
    <xdr:to>
      <xdr:col>98</xdr:col>
      <xdr:colOff>38100</xdr:colOff>
      <xdr:row>34</xdr:row>
      <xdr:rowOff>159685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58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4762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566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128498</xdr:rowOff>
    </xdr:from>
    <xdr:to>
      <xdr:col>116</xdr:col>
      <xdr:colOff>63500</xdr:colOff>
      <xdr:row>59</xdr:row>
      <xdr:rowOff>46845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2598"/>
          <a:ext cx="838200" cy="8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105051</xdr:rowOff>
    </xdr:from>
    <xdr:to>
      <xdr:col>111</xdr:col>
      <xdr:colOff>177800</xdr:colOff>
      <xdr:row>58</xdr:row>
      <xdr:rowOff>128498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49151"/>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94971</xdr:rowOff>
    </xdr:from>
    <xdr:to>
      <xdr:col>107</xdr:col>
      <xdr:colOff>50800</xdr:colOff>
      <xdr:row>58</xdr:row>
      <xdr:rowOff>105051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39071"/>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52185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94971</xdr:rowOff>
    </xdr:from>
    <xdr:to>
      <xdr:col>102</xdr:col>
      <xdr:colOff>114300</xdr:colOff>
      <xdr:row>58</xdr:row>
      <xdr:rowOff>166936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39071"/>
          <a:ext cx="889000" cy="7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53829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56692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167495</xdr:rowOff>
    </xdr:from>
    <xdr:to>
      <xdr:col>116</xdr:col>
      <xdr:colOff>114300</xdr:colOff>
      <xdr:row>59</xdr:row>
      <xdr:rowOff>97645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126872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77698</xdr:rowOff>
    </xdr:from>
    <xdr:to>
      <xdr:col>112</xdr:col>
      <xdr:colOff>38100</xdr:colOff>
      <xdr:row>59</xdr:row>
      <xdr:rowOff>7848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24375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54251</xdr:rowOff>
    </xdr:from>
    <xdr:to>
      <xdr:col>107</xdr:col>
      <xdr:colOff>101600</xdr:colOff>
      <xdr:row>58</xdr:row>
      <xdr:rowOff>155851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928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44171</xdr:rowOff>
    </xdr:from>
    <xdr:to>
      <xdr:col>102</xdr:col>
      <xdr:colOff>165100</xdr:colOff>
      <xdr:row>58</xdr:row>
      <xdr:rowOff>145771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162298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116136</xdr:rowOff>
    </xdr:from>
    <xdr:to>
      <xdr:col>98</xdr:col>
      <xdr:colOff>38100</xdr:colOff>
      <xdr:row>59</xdr:row>
      <xdr:rowOff>46286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62813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169728</xdr:rowOff>
    </xdr:from>
    <xdr:to>
      <xdr:col>116</xdr:col>
      <xdr:colOff>63500</xdr:colOff>
      <xdr:row>75</xdr:row>
      <xdr:rowOff>162638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57028"/>
          <a:ext cx="838200" cy="16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161387</xdr:rowOff>
    </xdr:from>
    <xdr:to>
      <xdr:col>111</xdr:col>
      <xdr:colOff>177800</xdr:colOff>
      <xdr:row>75</xdr:row>
      <xdr:rowOff>162638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20137"/>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41804</xdr:rowOff>
    </xdr:from>
    <xdr:to>
      <xdr:col>107</xdr:col>
      <xdr:colOff>50800</xdr:colOff>
      <xdr:row>75</xdr:row>
      <xdr:rowOff>161387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00554"/>
          <a:ext cx="889000" cy="1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116629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1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11272</xdr:rowOff>
    </xdr:from>
    <xdr:to>
      <xdr:col>102</xdr:col>
      <xdr:colOff>114300</xdr:colOff>
      <xdr:row>75</xdr:row>
      <xdr:rowOff>41804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70022"/>
          <a:ext cx="889000" cy="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123291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2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118928</xdr:rowOff>
    </xdr:from>
    <xdr:to>
      <xdr:col>116</xdr:col>
      <xdr:colOff>114300</xdr:colOff>
      <xdr:row>75</xdr:row>
      <xdr:rowOff>49078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141805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5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111838</xdr:rowOff>
    </xdr:from>
    <xdr:to>
      <xdr:col>112</xdr:col>
      <xdr:colOff>38100</xdr:colOff>
      <xdr:row>76</xdr:row>
      <xdr:rowOff>41988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74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110588</xdr:rowOff>
    </xdr:from>
    <xdr:to>
      <xdr:col>107</xdr:col>
      <xdr:colOff>101600</xdr:colOff>
      <xdr:row>76</xdr:row>
      <xdr:rowOff>40739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693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57265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74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162454</xdr:rowOff>
    </xdr:from>
    <xdr:to>
      <xdr:col>102</xdr:col>
      <xdr:colOff>165100</xdr:colOff>
      <xdr:row>75</xdr:row>
      <xdr:rowOff>92604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109131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62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131922</xdr:rowOff>
    </xdr:from>
    <xdr:to>
      <xdr:col>98</xdr:col>
      <xdr:colOff>38100</xdr:colOff>
      <xdr:row>75</xdr:row>
      <xdr:rowOff>62072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78599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59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歳出決算総額のうち、人件費、補助費等、物件費、公債費においていずれも類似団体と比較し一人当たりのコストが高い状態となっている。</a:t>
          </a:r>
          <a:endParaRPr lang="ja-JP" altLang="ja-JP" sz="1400">
            <a:effectLst/>
          </a:endParaRPr>
        </a:p>
        <a:p>
          <a:r>
            <a:rPr kumimoji="1" lang="ja-JP" altLang="ja-JP" sz="1100">
              <a:solidFill>
                <a:schemeClr val="dk1"/>
              </a:solidFill>
              <a:effectLst/>
              <a:latin typeface="+mn-lt"/>
              <a:ea typeface="+mn-ea"/>
              <a:cs typeface="+mn-cs"/>
            </a:rPr>
            <a:t>　主な要因としては、自治体の規模が極めて小さく、離島の僻地であり民間委託の受け皿もなく、行政コストが増大しているためと考えられる。</a:t>
          </a:r>
          <a:endParaRPr lang="ja-JP" altLang="ja-JP" sz="1400">
            <a:effectLst/>
          </a:endParaRPr>
        </a:p>
        <a:p>
          <a:r>
            <a:rPr kumimoji="1" lang="ja-JP" altLang="ja-JP" sz="1100">
              <a:solidFill>
                <a:schemeClr val="dk1"/>
              </a:solidFill>
              <a:effectLst/>
              <a:latin typeface="+mn-lt"/>
              <a:ea typeface="+mn-ea"/>
              <a:cs typeface="+mn-cs"/>
            </a:rPr>
            <a:t>　一方、維持補修費の額が低い理由としては、施設数が少ないことに加え、近年大規模改修を行っているためである。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普通建設事業の新規整備分については、令和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年度のみ大型の事業である水産加工冷凍施設建設事業の</a:t>
          </a:r>
          <a:r>
            <a:rPr kumimoji="1" lang="en-US" altLang="ja-JP" sz="1100">
              <a:solidFill>
                <a:schemeClr val="dk1"/>
              </a:solidFill>
              <a:effectLst/>
              <a:latin typeface="+mn-lt"/>
              <a:ea typeface="+mn-ea"/>
              <a:cs typeface="+mn-cs"/>
            </a:rPr>
            <a:t>381</a:t>
          </a:r>
          <a:r>
            <a:rPr kumimoji="1" lang="ja-JP" altLang="en-US" sz="1100">
              <a:solidFill>
                <a:schemeClr val="dk1"/>
              </a:solidFill>
              <a:effectLst/>
              <a:latin typeface="+mn-lt"/>
              <a:ea typeface="+mn-ea"/>
              <a:cs typeface="+mn-cs"/>
            </a:rPr>
            <a:t>百万円が発生していることから、令和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年度では大きく減少している。</a:t>
          </a:r>
          <a:endParaRPr lang="ja-JP" altLang="ja-JP" sz="1400">
            <a:effectLst/>
          </a:endParaRPr>
        </a:p>
        <a:p>
          <a:r>
            <a:rPr kumimoji="1" lang="ja-JP" altLang="ja-JP" sz="1100">
              <a:solidFill>
                <a:schemeClr val="dk1"/>
              </a:solidFill>
              <a:effectLst/>
              <a:latin typeface="+mn-lt"/>
              <a:ea typeface="+mn-ea"/>
              <a:cs typeface="+mn-cs"/>
            </a:rPr>
            <a:t>　今後においては、引き続き計画的な事業実施を図り、新規整備事業の抑制、村債の借入額抑制や公債費の繰上償還等を実施し、事業費の減少を目指すものとする。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島根県知夫村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
609
13.70
2,079,065
2,005,747
64,613
1,034,961
2,986,612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145515</xdr:rowOff>
    </xdr:from>
    <xdr:to>
      <xdr:col>24</xdr:col>
      <xdr:colOff>63500</xdr:colOff>
      <xdr:row>34</xdr:row>
      <xdr:rowOff>159074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974815"/>
          <a:ext cx="8382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159074</xdr:rowOff>
    </xdr:from>
    <xdr:to>
      <xdr:col>19</xdr:col>
      <xdr:colOff>177800</xdr:colOff>
      <xdr:row>34</xdr:row>
      <xdr:rowOff>170404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5988374"/>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166189</xdr:rowOff>
    </xdr:from>
    <xdr:to>
      <xdr:col>15</xdr:col>
      <xdr:colOff>50800</xdr:colOff>
      <xdr:row>34</xdr:row>
      <xdr:rowOff>170404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995489"/>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107761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141443</xdr:rowOff>
    </xdr:from>
    <xdr:to>
      <xdr:col>10</xdr:col>
      <xdr:colOff>114300</xdr:colOff>
      <xdr:row>34</xdr:row>
      <xdr:rowOff>166189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5970743"/>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99674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94715</xdr:rowOff>
    </xdr:from>
    <xdr:to>
      <xdr:col>24</xdr:col>
      <xdr:colOff>114300</xdr:colOff>
      <xdr:row>35</xdr:row>
      <xdr:rowOff>24865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9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117592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7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108274</xdr:rowOff>
    </xdr:from>
    <xdr:to>
      <xdr:col>20</xdr:col>
      <xdr:colOff>38100</xdr:colOff>
      <xdr:row>35</xdr:row>
      <xdr:rowOff>38424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9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54951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7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119604</xdr:rowOff>
    </xdr:from>
    <xdr:to>
      <xdr:col>15</xdr:col>
      <xdr:colOff>101600</xdr:colOff>
      <xdr:row>35</xdr:row>
      <xdr:rowOff>49754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9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66281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72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115389</xdr:rowOff>
    </xdr:from>
    <xdr:to>
      <xdr:col>10</xdr:col>
      <xdr:colOff>165100</xdr:colOff>
      <xdr:row>35</xdr:row>
      <xdr:rowOff>45539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62066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7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90643</xdr:rowOff>
    </xdr:from>
    <xdr:to>
      <xdr:col>6</xdr:col>
      <xdr:colOff>38100</xdr:colOff>
      <xdr:row>35</xdr:row>
      <xdr:rowOff>20793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9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37320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69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14100</xdr:rowOff>
    </xdr:from>
    <xdr:to>
      <xdr:col>24</xdr:col>
      <xdr:colOff>63500</xdr:colOff>
      <xdr:row>57</xdr:row>
      <xdr:rowOff>63416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86750"/>
          <a:ext cx="838200" cy="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63416</xdr:rowOff>
    </xdr:from>
    <xdr:to>
      <xdr:col>19</xdr:col>
      <xdr:colOff>177800</xdr:colOff>
      <xdr:row>57</xdr:row>
      <xdr:rowOff>99275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36066"/>
          <a:ext cx="889000" cy="3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99275</xdr:rowOff>
    </xdr:from>
    <xdr:to>
      <xdr:col>15</xdr:col>
      <xdr:colOff>50800</xdr:colOff>
      <xdr:row>57</xdr:row>
      <xdr:rowOff>127878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71925"/>
          <a:ext cx="8890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98941</xdr:rowOff>
    </xdr:from>
    <xdr:to>
      <xdr:col>10</xdr:col>
      <xdr:colOff>114300</xdr:colOff>
      <xdr:row>57</xdr:row>
      <xdr:rowOff>127878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71591"/>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134750</xdr:rowOff>
    </xdr:from>
    <xdr:to>
      <xdr:col>24</xdr:col>
      <xdr:colOff>114300</xdr:colOff>
      <xdr:row>57</xdr:row>
      <xdr:rowOff>64900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157627</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8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12616</xdr:rowOff>
    </xdr:from>
    <xdr:to>
      <xdr:col>20</xdr:col>
      <xdr:colOff>38100</xdr:colOff>
      <xdr:row>57</xdr:row>
      <xdr:rowOff>114216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130743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6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48475</xdr:rowOff>
    </xdr:from>
    <xdr:to>
      <xdr:col>15</xdr:col>
      <xdr:colOff>101600</xdr:colOff>
      <xdr:row>57</xdr:row>
      <xdr:rowOff>150075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166602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59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77078</xdr:rowOff>
    </xdr:from>
    <xdr:to>
      <xdr:col>10</xdr:col>
      <xdr:colOff>165100</xdr:colOff>
      <xdr:row>58</xdr:row>
      <xdr:rowOff>7228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4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23755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2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48141</xdr:rowOff>
    </xdr:from>
    <xdr:to>
      <xdr:col>6</xdr:col>
      <xdr:colOff>38100</xdr:colOff>
      <xdr:row>57</xdr:row>
      <xdr:rowOff>149741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166268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103600</xdr:rowOff>
    </xdr:from>
    <xdr:to>
      <xdr:col>24</xdr:col>
      <xdr:colOff>63500</xdr:colOff>
      <xdr:row>76</xdr:row>
      <xdr:rowOff>113821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33800"/>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20648</xdr:rowOff>
    </xdr:from>
    <xdr:to>
      <xdr:col>19</xdr:col>
      <xdr:colOff>177800</xdr:colOff>
      <xdr:row>76</xdr:row>
      <xdr:rowOff>113821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365048"/>
          <a:ext cx="889000" cy="77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20648</xdr:rowOff>
    </xdr:from>
    <xdr:to>
      <xdr:col>15</xdr:col>
      <xdr:colOff>50800</xdr:colOff>
      <xdr:row>74</xdr:row>
      <xdr:rowOff>44298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65048"/>
          <a:ext cx="889000" cy="36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100540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44298</xdr:rowOff>
    </xdr:from>
    <xdr:to>
      <xdr:col>10</xdr:col>
      <xdr:colOff>114300</xdr:colOff>
      <xdr:row>77</xdr:row>
      <xdr:rowOff>16410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31598"/>
          <a:ext cx="889000" cy="4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140763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1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3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52800</xdr:rowOff>
    </xdr:from>
    <xdr:to>
      <xdr:col>24</xdr:col>
      <xdr:colOff>114300</xdr:colOff>
      <xdr:row>76</xdr:row>
      <xdr:rowOff>154400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75676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63021</xdr:rowOff>
    </xdr:from>
    <xdr:to>
      <xdr:col>20</xdr:col>
      <xdr:colOff>38100</xdr:colOff>
      <xdr:row>76</xdr:row>
      <xdr:rowOff>164621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9697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6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141298</xdr:rowOff>
    </xdr:from>
    <xdr:to>
      <xdr:col>15</xdr:col>
      <xdr:colOff>101600</xdr:colOff>
      <xdr:row>72</xdr:row>
      <xdr:rowOff>71448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87975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08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164948</xdr:rowOff>
    </xdr:from>
    <xdr:to>
      <xdr:col>10</xdr:col>
      <xdr:colOff>165100</xdr:colOff>
      <xdr:row>74</xdr:row>
      <xdr:rowOff>95098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111625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137060</xdr:rowOff>
    </xdr:from>
    <xdr:to>
      <xdr:col>6</xdr:col>
      <xdr:colOff>38100</xdr:colOff>
      <xdr:row>77</xdr:row>
      <xdr:rowOff>67210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83736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4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74644</xdr:rowOff>
    </xdr:from>
    <xdr:to>
      <xdr:col>24</xdr:col>
      <xdr:colOff>63500</xdr:colOff>
      <xdr:row>96</xdr:row>
      <xdr:rowOff>2676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62394"/>
          <a:ext cx="838200" cy="9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24434</xdr:rowOff>
    </xdr:from>
    <xdr:to>
      <xdr:col>19</xdr:col>
      <xdr:colOff>177800</xdr:colOff>
      <xdr:row>96</xdr:row>
      <xdr:rowOff>2676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312184"/>
          <a:ext cx="889000" cy="1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24434</xdr:rowOff>
    </xdr:from>
    <xdr:to>
      <xdr:col>15</xdr:col>
      <xdr:colOff>50800</xdr:colOff>
      <xdr:row>96</xdr:row>
      <xdr:rowOff>133606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12184"/>
          <a:ext cx="889000" cy="28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16163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1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133606</xdr:rowOff>
    </xdr:from>
    <xdr:to>
      <xdr:col>10</xdr:col>
      <xdr:colOff>114300</xdr:colOff>
      <xdr:row>96</xdr:row>
      <xdr:rowOff>146703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92806"/>
          <a:ext cx="8890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42848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4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59326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86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23844</xdr:rowOff>
    </xdr:from>
    <xdr:to>
      <xdr:col>24</xdr:col>
      <xdr:colOff>114300</xdr:colOff>
      <xdr:row>95</xdr:row>
      <xdr:rowOff>125444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46721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6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123326</xdr:rowOff>
    </xdr:from>
    <xdr:to>
      <xdr:col>20</xdr:col>
      <xdr:colOff>38100</xdr:colOff>
      <xdr:row>96</xdr:row>
      <xdr:rowOff>53476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70003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18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145084</xdr:rowOff>
    </xdr:from>
    <xdr:to>
      <xdr:col>15</xdr:col>
      <xdr:colOff>101600</xdr:colOff>
      <xdr:row>95</xdr:row>
      <xdr:rowOff>75234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91761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03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82806</xdr:rowOff>
    </xdr:from>
    <xdr:to>
      <xdr:col>10</xdr:col>
      <xdr:colOff>165100</xdr:colOff>
      <xdr:row>97</xdr:row>
      <xdr:rowOff>12956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4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29483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1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95903</xdr:rowOff>
    </xdr:from>
    <xdr:to>
      <xdr:col>6</xdr:col>
      <xdr:colOff>38100</xdr:colOff>
      <xdr:row>97</xdr:row>
      <xdr:rowOff>26053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42580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3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44317</xdr:rowOff>
    </xdr:from>
    <xdr:to>
      <xdr:col>55</xdr:col>
      <xdr:colOff>0</xdr:colOff>
      <xdr:row>39</xdr:row>
      <xdr:rowOff>44336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867"/>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44336</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44336</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44336</xdr:rowOff>
    </xdr:from>
    <xdr:to>
      <xdr:col>41</xdr:col>
      <xdr:colOff>50800</xdr:colOff>
      <xdr:row>39</xdr:row>
      <xdr:rowOff>44336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164967</xdr:rowOff>
    </xdr:from>
    <xdr:to>
      <xdr:col>55</xdr:col>
      <xdr:colOff>50800</xdr:colOff>
      <xdr:row>39</xdr:row>
      <xdr:rowOff>95117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164986</xdr:rowOff>
    </xdr:from>
    <xdr:to>
      <xdr:col>50</xdr:col>
      <xdr:colOff>165100</xdr:colOff>
      <xdr:row>39</xdr:row>
      <xdr:rowOff>95136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86263</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164986</xdr:rowOff>
    </xdr:from>
    <xdr:to>
      <xdr:col>41</xdr:col>
      <xdr:colOff>101600</xdr:colOff>
      <xdr:row>39</xdr:row>
      <xdr:rowOff>95136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86263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113719</xdr:rowOff>
    </xdr:from>
    <xdr:to>
      <xdr:col>55</xdr:col>
      <xdr:colOff>0</xdr:colOff>
      <xdr:row>56</xdr:row>
      <xdr:rowOff>31835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43469"/>
          <a:ext cx="838200" cy="8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91315</xdr:rowOff>
    </xdr:from>
    <xdr:to>
      <xdr:col>50</xdr:col>
      <xdr:colOff>114300</xdr:colOff>
      <xdr:row>55</xdr:row>
      <xdr:rowOff>113719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21065"/>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34572</xdr:rowOff>
    </xdr:from>
    <xdr:to>
      <xdr:col>45</xdr:col>
      <xdr:colOff>177800</xdr:colOff>
      <xdr:row>55</xdr:row>
      <xdr:rowOff>91315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464322"/>
          <a:ext cx="889000" cy="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158790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75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433</xdr:rowOff>
    </xdr:from>
    <xdr:to>
      <xdr:col>41</xdr:col>
      <xdr:colOff>50800</xdr:colOff>
      <xdr:row>55</xdr:row>
      <xdr:rowOff>34572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30183"/>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164761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76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153153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7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152485</xdr:rowOff>
    </xdr:from>
    <xdr:to>
      <xdr:col>55</xdr:col>
      <xdr:colOff>50800</xdr:colOff>
      <xdr:row>56</xdr:row>
      <xdr:rowOff>82635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8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3912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3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62919</xdr:rowOff>
    </xdr:from>
    <xdr:to>
      <xdr:col>50</xdr:col>
      <xdr:colOff>165100</xdr:colOff>
      <xdr:row>55</xdr:row>
      <xdr:rowOff>164519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9596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26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40515</xdr:rowOff>
    </xdr:from>
    <xdr:to>
      <xdr:col>46</xdr:col>
      <xdr:colOff>38100</xdr:colOff>
      <xdr:row>55</xdr:row>
      <xdr:rowOff>142115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158642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2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155222</xdr:rowOff>
    </xdr:from>
    <xdr:to>
      <xdr:col>41</xdr:col>
      <xdr:colOff>101600</xdr:colOff>
      <xdr:row>55</xdr:row>
      <xdr:rowOff>85372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101899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8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121083</xdr:rowOff>
    </xdr:from>
    <xdr:to>
      <xdr:col>36</xdr:col>
      <xdr:colOff>165100</xdr:colOff>
      <xdr:row>55</xdr:row>
      <xdr:rowOff>51233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67760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15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121353</xdr:rowOff>
    </xdr:from>
    <xdr:to>
      <xdr:col>55</xdr:col>
      <xdr:colOff>0</xdr:colOff>
      <xdr:row>77</xdr:row>
      <xdr:rowOff>116988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122853"/>
          <a:ext cx="838200" cy="119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121353</xdr:rowOff>
    </xdr:from>
    <xdr:to>
      <xdr:col>50</xdr:col>
      <xdr:colOff>114300</xdr:colOff>
      <xdr:row>77</xdr:row>
      <xdr:rowOff>145267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122853"/>
          <a:ext cx="889000" cy="1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145267</xdr:rowOff>
    </xdr:from>
    <xdr:to>
      <xdr:col>45</xdr:col>
      <xdr:colOff>177800</xdr:colOff>
      <xdr:row>77</xdr:row>
      <xdr:rowOff>168656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6917"/>
          <a:ext cx="889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33758</xdr:rowOff>
    </xdr:from>
    <xdr:to>
      <xdr:col>41</xdr:col>
      <xdr:colOff>50800</xdr:colOff>
      <xdr:row>77</xdr:row>
      <xdr:rowOff>168656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35408"/>
          <a:ext cx="889000" cy="1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157980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162610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66188</xdr:rowOff>
    </xdr:from>
    <xdr:to>
      <xdr:col>55</xdr:col>
      <xdr:colOff>50800</xdr:colOff>
      <xdr:row>77</xdr:row>
      <xdr:rowOff>167788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89065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70553</xdr:rowOff>
    </xdr:from>
    <xdr:to>
      <xdr:col>50</xdr:col>
      <xdr:colOff>165100</xdr:colOff>
      <xdr:row>71</xdr:row>
      <xdr:rowOff>703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0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17230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184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94467</xdr:rowOff>
    </xdr:from>
    <xdr:to>
      <xdr:col>46</xdr:col>
      <xdr:colOff>38100</xdr:colOff>
      <xdr:row>78</xdr:row>
      <xdr:rowOff>24617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41144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117856</xdr:rowOff>
    </xdr:from>
    <xdr:to>
      <xdr:col>41</xdr:col>
      <xdr:colOff>101600</xdr:colOff>
      <xdr:row>78</xdr:row>
      <xdr:rowOff>48006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64533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09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154408</xdr:rowOff>
    </xdr:from>
    <xdr:to>
      <xdr:col>36</xdr:col>
      <xdr:colOff>165100</xdr:colOff>
      <xdr:row>77</xdr:row>
      <xdr:rowOff>84558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101084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170627</xdr:rowOff>
    </xdr:from>
    <xdr:to>
      <xdr:col>55</xdr:col>
      <xdr:colOff>0</xdr:colOff>
      <xdr:row>96</xdr:row>
      <xdr:rowOff>170853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29827"/>
          <a:ext cx="8382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120819</xdr:rowOff>
    </xdr:from>
    <xdr:to>
      <xdr:col>50</xdr:col>
      <xdr:colOff>114300</xdr:colOff>
      <xdr:row>96</xdr:row>
      <xdr:rowOff>170853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80019"/>
          <a:ext cx="889000" cy="5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120819</xdr:rowOff>
    </xdr:from>
    <xdr:to>
      <xdr:col>45</xdr:col>
      <xdr:colOff>177800</xdr:colOff>
      <xdr:row>96</xdr:row>
      <xdr:rowOff>171408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80019"/>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150266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131511</xdr:rowOff>
    </xdr:from>
    <xdr:to>
      <xdr:col>41</xdr:col>
      <xdr:colOff>50800</xdr:colOff>
      <xdr:row>96</xdr:row>
      <xdr:rowOff>171408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90711"/>
          <a:ext cx="889000" cy="3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154818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119827</xdr:rowOff>
    </xdr:from>
    <xdr:to>
      <xdr:col>55</xdr:col>
      <xdr:colOff>50800</xdr:colOff>
      <xdr:row>97</xdr:row>
      <xdr:rowOff>49977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142704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3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120053</xdr:rowOff>
    </xdr:from>
    <xdr:to>
      <xdr:col>50</xdr:col>
      <xdr:colOff>165100</xdr:colOff>
      <xdr:row>97</xdr:row>
      <xdr:rowOff>50203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66730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3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70019</xdr:rowOff>
    </xdr:from>
    <xdr:to>
      <xdr:col>46</xdr:col>
      <xdr:colOff>38100</xdr:colOff>
      <xdr:row>97</xdr:row>
      <xdr:rowOff>169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16696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0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120608</xdr:rowOff>
    </xdr:from>
    <xdr:to>
      <xdr:col>41</xdr:col>
      <xdr:colOff>101600</xdr:colOff>
      <xdr:row>97</xdr:row>
      <xdr:rowOff>50758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67285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80711</xdr:rowOff>
    </xdr:from>
    <xdr:to>
      <xdr:col>36</xdr:col>
      <xdr:colOff>165100</xdr:colOff>
      <xdr:row>97</xdr:row>
      <xdr:rowOff>10861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27388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67932</xdr:rowOff>
    </xdr:from>
    <xdr:to>
      <xdr:col>85</xdr:col>
      <xdr:colOff>127000</xdr:colOff>
      <xdr:row>38</xdr:row>
      <xdr:rowOff>112748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83032"/>
          <a:ext cx="838200" cy="4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109865</xdr:rowOff>
    </xdr:from>
    <xdr:to>
      <xdr:col>81</xdr:col>
      <xdr:colOff>50800</xdr:colOff>
      <xdr:row>38</xdr:row>
      <xdr:rowOff>112748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24965"/>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98477</xdr:rowOff>
    </xdr:from>
    <xdr:to>
      <xdr:col>76</xdr:col>
      <xdr:colOff>114300</xdr:colOff>
      <xdr:row>38</xdr:row>
      <xdr:rowOff>109865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756327"/>
          <a:ext cx="889000" cy="8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98477</xdr:rowOff>
    </xdr:from>
    <xdr:to>
      <xdr:col>71</xdr:col>
      <xdr:colOff>177800</xdr:colOff>
      <xdr:row>38</xdr:row>
      <xdr:rowOff>95524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756327"/>
          <a:ext cx="889000" cy="85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159795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17132</xdr:rowOff>
    </xdr:from>
    <xdr:to>
      <xdr:col>85</xdr:col>
      <xdr:colOff>177800</xdr:colOff>
      <xdr:row>38</xdr:row>
      <xdr:rowOff>118732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40010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61948</xdr:rowOff>
    </xdr:from>
    <xdr:to>
      <xdr:col>81</xdr:col>
      <xdr:colOff>101600</xdr:colOff>
      <xdr:row>38</xdr:row>
      <xdr:rowOff>163548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6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59065</xdr:rowOff>
    </xdr:from>
    <xdr:to>
      <xdr:col>76</xdr:col>
      <xdr:colOff>165100</xdr:colOff>
      <xdr:row>38</xdr:row>
      <xdr:rowOff>160665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151792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47677</xdr:rowOff>
    </xdr:from>
    <xdr:to>
      <xdr:col>72</xdr:col>
      <xdr:colOff>38100</xdr:colOff>
      <xdr:row>33</xdr:row>
      <xdr:rowOff>149277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7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165804</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48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44724</xdr:rowOff>
    </xdr:from>
    <xdr:to>
      <xdr:col>67</xdr:col>
      <xdr:colOff>101600</xdr:colOff>
      <xdr:row>38</xdr:row>
      <xdr:rowOff>146324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5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137451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54514</xdr:rowOff>
    </xdr:from>
    <xdr:to>
      <xdr:col>85</xdr:col>
      <xdr:colOff>127000</xdr:colOff>
      <xdr:row>58</xdr:row>
      <xdr:rowOff>68661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98614"/>
          <a:ext cx="838200" cy="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38858</xdr:rowOff>
    </xdr:from>
    <xdr:to>
      <xdr:col>81</xdr:col>
      <xdr:colOff>50800</xdr:colOff>
      <xdr:row>58</xdr:row>
      <xdr:rowOff>54514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82958"/>
          <a:ext cx="889000" cy="1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38858</xdr:rowOff>
    </xdr:from>
    <xdr:to>
      <xdr:col>76</xdr:col>
      <xdr:colOff>114300</xdr:colOff>
      <xdr:row>58</xdr:row>
      <xdr:rowOff>65308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82958"/>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83490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2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65308</xdr:rowOff>
    </xdr:from>
    <xdr:to>
      <xdr:col>71</xdr:col>
      <xdr:colOff>177800</xdr:colOff>
      <xdr:row>58</xdr:row>
      <xdr:rowOff>68530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09408"/>
          <a:ext cx="889000" cy="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112709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17861</xdr:rowOff>
    </xdr:from>
    <xdr:to>
      <xdr:col>85</xdr:col>
      <xdr:colOff>177800</xdr:colOff>
      <xdr:row>58</xdr:row>
      <xdr:rowOff>119461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3714</xdr:rowOff>
    </xdr:from>
    <xdr:to>
      <xdr:col>81</xdr:col>
      <xdr:colOff>101600</xdr:colOff>
      <xdr:row>58</xdr:row>
      <xdr:rowOff>105314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96441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159508</xdr:rowOff>
    </xdr:from>
    <xdr:to>
      <xdr:col>76</xdr:col>
      <xdr:colOff>165100</xdr:colOff>
      <xdr:row>58</xdr:row>
      <xdr:rowOff>89658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3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106185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70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14508</xdr:rowOff>
    </xdr:from>
    <xdr:to>
      <xdr:col>72</xdr:col>
      <xdr:colOff>38100</xdr:colOff>
      <xdr:row>58</xdr:row>
      <xdr:rowOff>116108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5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132635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7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17730</xdr:rowOff>
    </xdr:from>
    <xdr:to>
      <xdr:col>67</xdr:col>
      <xdr:colOff>101600</xdr:colOff>
      <xdr:row>58</xdr:row>
      <xdr:rowOff>119330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135857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3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152893</xdr:rowOff>
    </xdr:from>
    <xdr:to>
      <xdr:col>85</xdr:col>
      <xdr:colOff>127000</xdr:colOff>
      <xdr:row>78</xdr:row>
      <xdr:rowOff>166201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54543"/>
          <a:ext cx="838200" cy="18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166201</xdr:rowOff>
    </xdr:from>
    <xdr:to>
      <xdr:col>81</xdr:col>
      <xdr:colOff>50800</xdr:colOff>
      <xdr:row>79</xdr:row>
      <xdr:rowOff>74307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39301"/>
          <a:ext cx="889000" cy="7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74307</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18857"/>
          <a:ext cx="889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103553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102093</xdr:rowOff>
    </xdr:from>
    <xdr:to>
      <xdr:col>85</xdr:col>
      <xdr:colOff>177800</xdr:colOff>
      <xdr:row>78</xdr:row>
      <xdr:rowOff>32243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124970</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5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115401</xdr:rowOff>
    </xdr:from>
    <xdr:to>
      <xdr:col>81</xdr:col>
      <xdr:colOff>101600</xdr:colOff>
      <xdr:row>79</xdr:row>
      <xdr:rowOff>45551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62078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6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23507</xdr:rowOff>
    </xdr:from>
    <xdr:to>
      <xdr:col>76</xdr:col>
      <xdr:colOff>165100</xdr:colOff>
      <xdr:row>79</xdr:row>
      <xdr:rowOff>125107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116234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6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77770</xdr:rowOff>
    </xdr:from>
    <xdr:to>
      <xdr:col>85</xdr:col>
      <xdr:colOff>127000</xdr:colOff>
      <xdr:row>96</xdr:row>
      <xdr:rowOff>137229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536970"/>
          <a:ext cx="838200" cy="5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77770</xdr:rowOff>
    </xdr:from>
    <xdr:to>
      <xdr:col>81</xdr:col>
      <xdr:colOff>50800</xdr:colOff>
      <xdr:row>97</xdr:row>
      <xdr:rowOff>67942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36970"/>
          <a:ext cx="889000" cy="1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67942</xdr:rowOff>
    </xdr:from>
    <xdr:to>
      <xdr:col>76</xdr:col>
      <xdr:colOff>114300</xdr:colOff>
      <xdr:row>97</xdr:row>
      <xdr:rowOff>106879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98592"/>
          <a:ext cx="8890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143409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100259</xdr:rowOff>
    </xdr:from>
    <xdr:to>
      <xdr:col>71</xdr:col>
      <xdr:colOff>177800</xdr:colOff>
      <xdr:row>97</xdr:row>
      <xdr:rowOff>106879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30909"/>
          <a:ext cx="8890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146781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4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148347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86429</xdr:rowOff>
    </xdr:from>
    <xdr:to>
      <xdr:col>85</xdr:col>
      <xdr:colOff>177800</xdr:colOff>
      <xdr:row>97</xdr:row>
      <xdr:rowOff>16579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109306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9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26970</xdr:rowOff>
    </xdr:from>
    <xdr:to>
      <xdr:col>81</xdr:col>
      <xdr:colOff>101600</xdr:colOff>
      <xdr:row>96</xdr:row>
      <xdr:rowOff>128570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145097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17142</xdr:rowOff>
    </xdr:from>
    <xdr:to>
      <xdr:col>76</xdr:col>
      <xdr:colOff>165100</xdr:colOff>
      <xdr:row>97</xdr:row>
      <xdr:rowOff>118742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135269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2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56079</xdr:rowOff>
    </xdr:from>
    <xdr:to>
      <xdr:col>72</xdr:col>
      <xdr:colOff>38100</xdr:colOff>
      <xdr:row>97</xdr:row>
      <xdr:rowOff>157679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2756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6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49459</xdr:rowOff>
    </xdr:from>
    <xdr:to>
      <xdr:col>67</xdr:col>
      <xdr:colOff>101600</xdr:colOff>
      <xdr:row>97</xdr:row>
      <xdr:rowOff>151059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167586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5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多くの項目で</a:t>
          </a:r>
          <a:r>
            <a:rPr kumimoji="1" lang="ja-JP" altLang="ja-JP" sz="1100">
              <a:solidFill>
                <a:schemeClr val="dk1"/>
              </a:solidFill>
              <a:effectLst/>
              <a:latin typeface="+mn-lt"/>
              <a:ea typeface="+mn-ea"/>
              <a:cs typeface="+mn-cs"/>
            </a:rPr>
            <a:t>類似団体と比べて</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高くなっている。主な要因としては、</a:t>
          </a:r>
          <a:r>
            <a:rPr kumimoji="1" lang="ja-JP" altLang="en-US" sz="1100">
              <a:solidFill>
                <a:schemeClr val="dk1"/>
              </a:solidFill>
              <a:effectLst/>
              <a:latin typeface="+mn-lt"/>
              <a:ea typeface="+mn-ea"/>
              <a:cs typeface="+mn-cs"/>
            </a:rPr>
            <a:t>類似団体と比較しても</a:t>
          </a:r>
          <a:r>
            <a:rPr kumimoji="1" lang="ja-JP" altLang="ja-JP" sz="1100">
              <a:solidFill>
                <a:schemeClr val="dk1"/>
              </a:solidFill>
              <a:effectLst/>
              <a:latin typeface="+mn-lt"/>
              <a:ea typeface="+mn-ea"/>
              <a:cs typeface="+mn-cs"/>
            </a:rPr>
            <a:t>小規模</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自治体であるがために削減し辛い一定の経費が住民一人当たりで見たとき高くなっていると思われる。</a:t>
          </a:r>
          <a:endParaRPr lang="ja-JP" altLang="ja-JP" sz="1400">
            <a:effectLst/>
          </a:endParaRPr>
        </a:p>
        <a:p>
          <a:r>
            <a:rPr kumimoji="1" lang="ja-JP" altLang="ja-JP" sz="1100">
              <a:solidFill>
                <a:schemeClr val="dk1"/>
              </a:solidFill>
              <a:effectLst/>
              <a:latin typeface="+mn-lt"/>
              <a:ea typeface="+mn-ea"/>
              <a:cs typeface="+mn-cs"/>
            </a:rPr>
            <a:t>　また、大型事業のある年度に各項目で大きな増が発生している。令和元・２年度の民生費の増は保育所建設事業であり、令和元年度の消防費は防災行政無線デジタル化事業、令和３年度の商工費は水産加工冷凍施設整備事業である。</a:t>
          </a:r>
          <a:endParaRPr lang="ja-JP" altLang="ja-JP" sz="1400">
            <a:effectLst/>
          </a:endParaRPr>
        </a:p>
        <a:p>
          <a:r>
            <a:rPr kumimoji="1" lang="ja-JP" altLang="ja-JP" sz="1100">
              <a:solidFill>
                <a:schemeClr val="dk1"/>
              </a:solidFill>
              <a:effectLst/>
              <a:latin typeface="+mn-lt"/>
              <a:ea typeface="+mn-ea"/>
              <a:cs typeface="+mn-cs"/>
            </a:rPr>
            <a:t>　なお、公債費が高い数値となっているのは大型の事業を行った影響が大きく、今後も大型事業を用いた起債の償還により高い数値が続くが、計画的な事業実施を図り抑制に努める。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実質収支額に影響のない</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基金から取崩を行って</a:t>
          </a:r>
          <a:r>
            <a:rPr kumimoji="1" lang="ja-JP" altLang="en-US" sz="1100">
              <a:solidFill>
                <a:schemeClr val="dk1"/>
              </a:solidFill>
              <a:effectLst/>
              <a:latin typeface="+mn-lt"/>
              <a:ea typeface="+mn-ea"/>
              <a:cs typeface="+mn-cs"/>
            </a:rPr>
            <a:t>いることから標準財政規模費が高くなっていたが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年度では減債基金からの取崩は行っていないため、</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16.33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今後も事務事業の見直し等、計画的な財政運営に努める。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島根県知夫村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一般会計、特別会計とも赤字額は無く、今後も健全な財政運営に努める。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2079065</v>
      </c>
      <c r="BO4" s="371"/>
      <c r="BP4" s="371"/>
      <c r="BQ4" s="371"/>
      <c r="BR4" s="371"/>
      <c r="BS4" s="371"/>
      <c r="BT4" s="371"/>
      <c r="BU4" s="372"/>
      <c r="BV4" s="370">
        <v>2457747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6.2</v>
      </c>
      <c r="CU4" s="377"/>
      <c r="CV4" s="377"/>
      <c r="CW4" s="377"/>
      <c r="CX4" s="377"/>
      <c r="CY4" s="377"/>
      <c r="CZ4" s="377"/>
      <c r="DA4" s="378"/>
      <c r="DB4" s="376">
        <v>11.2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2005747</v>
      </c>
      <c r="BO5" s="408"/>
      <c r="BP5" s="408"/>
      <c r="BQ5" s="408"/>
      <c r="BR5" s="408"/>
      <c r="BS5" s="408"/>
      <c r="BT5" s="408"/>
      <c r="BU5" s="409"/>
      <c r="BV5" s="407">
        <v>2344486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83.6</v>
      </c>
      <c r="CU5" s="405"/>
      <c r="CV5" s="405"/>
      <c r="CW5" s="405"/>
      <c r="CX5" s="405"/>
      <c r="CY5" s="405"/>
      <c r="CZ5" s="405"/>
      <c r="DA5" s="406"/>
      <c r="DB5" s="404">
        <v>88.6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73318</v>
      </c>
      <c r="BO6" s="408"/>
      <c r="BP6" s="408"/>
      <c r="BQ6" s="408"/>
      <c r="BR6" s="408"/>
      <c r="BS6" s="408"/>
      <c r="BT6" s="408"/>
      <c r="BU6" s="409"/>
      <c r="BV6" s="407">
        <v>113261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84.2</v>
      </c>
      <c r="CU6" s="445"/>
      <c r="CV6" s="445"/>
      <c r="CW6" s="445"/>
      <c r="CX6" s="445"/>
      <c r="CY6" s="445"/>
      <c r="CZ6" s="445"/>
      <c r="DA6" s="446"/>
      <c r="DB6" s="444">
        <v>90.4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8705</v>
      </c>
      <c r="BO7" s="408"/>
      <c r="BP7" s="408"/>
      <c r="BQ7" s="408"/>
      <c r="BR7" s="408"/>
      <c r="BS7" s="408"/>
      <c r="BT7" s="408"/>
      <c r="BU7" s="409"/>
      <c r="BV7" s="407">
        <v>938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1034961</v>
      </c>
      <c r="CU7" s="408"/>
      <c r="CV7" s="408"/>
      <c r="CW7" s="408"/>
      <c r="CX7" s="408"/>
      <c r="CY7" s="408"/>
      <c r="CZ7" s="408"/>
      <c r="DA7" s="409"/>
      <c r="DB7" s="407">
        <v>999109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64613</v>
      </c>
      <c r="BO8" s="408"/>
      <c r="BP8" s="408"/>
      <c r="BQ8" s="408"/>
      <c r="BR8" s="408"/>
      <c r="BS8" s="408"/>
      <c r="BT8" s="408"/>
      <c r="BU8" s="409"/>
      <c r="BV8" s="407">
        <v>112323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7.0000000000000007E-2</v>
      </c>
      <c r="CU8" s="448"/>
      <c r="CV8" s="448"/>
      <c r="CW8" s="448"/>
      <c r="CX8" s="448"/>
      <c r="CY8" s="448"/>
      <c r="CZ8" s="448"/>
      <c r="DA8" s="449"/>
      <c r="DB8" s="447">
        <v>7.0000000000000007E-2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634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-47710</v>
      </c>
      <c r="BO9" s="408"/>
      <c r="BP9" s="408"/>
      <c r="BQ9" s="408"/>
      <c r="BR9" s="408"/>
      <c r="BS9" s="408"/>
      <c r="BT9" s="408"/>
      <c r="BU9" s="409"/>
      <c r="BV9" s="407">
        <v>50912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22.3</v>
      </c>
      <c r="CU9" s="405"/>
      <c r="CV9" s="405"/>
      <c r="CW9" s="405"/>
      <c r="CX9" s="405"/>
      <c r="CY9" s="405"/>
      <c r="CZ9" s="405"/>
      <c r="DA9" s="406"/>
      <c r="DB9" s="404">
        <v>26.1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615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105141</v>
      </c>
      <c r="BO10" s="408"/>
      <c r="BP10" s="408"/>
      <c r="BQ10" s="408"/>
      <c r="BR10" s="408"/>
      <c r="BS10" s="408"/>
      <c r="BT10" s="408"/>
      <c r="BU10" s="409"/>
      <c r="BV10" s="407">
        <v>71300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80012</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615</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17000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609</v>
      </c>
      <c r="S13" s="492"/>
      <c r="T13" s="492"/>
      <c r="U13" s="492"/>
      <c r="V13" s="493"/>
      <c r="W13" s="423" t="s">
        <v>143</v>
      </c>
      <c r="X13" s="424"/>
      <c r="Y13" s="424"/>
      <c r="Z13" s="424"/>
      <c r="AA13" s="424"/>
      <c r="AB13" s="414"/>
      <c r="AC13" s="458">
        <v>52</v>
      </c>
      <c r="AD13" s="459"/>
      <c r="AE13" s="459"/>
      <c r="AF13" s="459"/>
      <c r="AG13" s="501"/>
      <c r="AH13" s="458">
        <v>52</v>
      </c>
      <c r="AI13" s="459"/>
      <c r="AJ13" s="459"/>
      <c r="AK13" s="459"/>
      <c r="AL13" s="460"/>
      <c r="AM13" s="436" t="s">
        <v>144</v>
      </c>
      <c r="AN13" s="437"/>
      <c r="AO13" s="437"/>
      <c r="AP13" s="437"/>
      <c r="AQ13" s="437"/>
      <c r="AR13" s="437"/>
      <c r="AS13" s="437"/>
      <c r="AT13" s="438"/>
      <c r="AU13" s="439" t="s">
        <v>122</v>
      </c>
      <c r="AV13" s="440"/>
      <c r="AW13" s="440"/>
      <c r="AX13" s="440"/>
      <c r="AY13" s="441" t="s">
        <v>145</v>
      </c>
      <c r="AZ13" s="442"/>
      <c r="BA13" s="442"/>
      <c r="BB13" s="442"/>
      <c r="BC13" s="442"/>
      <c r="BD13" s="442"/>
      <c r="BE13" s="442"/>
      <c r="BF13" s="442"/>
      <c r="BG13" s="442"/>
      <c r="BH13" s="442"/>
      <c r="BI13" s="442"/>
      <c r="BJ13" s="442"/>
      <c r="BK13" s="442"/>
      <c r="BL13" s="442"/>
      <c r="BM13" s="443"/>
      <c r="BN13" s="407">
        <v>40431</v>
      </c>
      <c r="BO13" s="408"/>
      <c r="BP13" s="408"/>
      <c r="BQ13" s="408"/>
      <c r="BR13" s="408"/>
      <c r="BS13" s="408"/>
      <c r="BT13" s="408"/>
      <c r="BU13" s="409"/>
      <c r="BV13" s="407">
        <v>202224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11.4</v>
      </c>
      <c r="CU13" s="405"/>
      <c r="CV13" s="405"/>
      <c r="CW13" s="405"/>
      <c r="CX13" s="405"/>
      <c r="CY13" s="405"/>
      <c r="CZ13" s="405"/>
      <c r="DA13" s="406"/>
      <c r="DB13" s="404">
        <v>10.5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624</v>
      </c>
      <c r="S14" s="492"/>
      <c r="T14" s="492"/>
      <c r="U14" s="492"/>
      <c r="V14" s="493"/>
      <c r="W14" s="397"/>
      <c r="X14" s="398"/>
      <c r="Y14" s="398"/>
      <c r="Z14" s="398"/>
      <c r="AA14" s="398"/>
      <c r="AB14" s="387"/>
      <c r="AC14" s="494">
        <v>17.100000000000001</v>
      </c>
      <c r="AD14" s="495"/>
      <c r="AE14" s="495"/>
      <c r="AF14" s="495"/>
      <c r="AG14" s="496"/>
      <c r="AH14" s="494">
        <v>20.5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71.599999999999994</v>
      </c>
      <c r="CU14" s="506"/>
      <c r="CV14" s="506"/>
      <c r="CW14" s="506"/>
      <c r="CX14" s="506"/>
      <c r="CY14" s="506"/>
      <c r="CZ14" s="506"/>
      <c r="DA14" s="507"/>
      <c r="DB14" s="505">
        <v>88.3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617</v>
      </c>
      <c r="S15" s="492"/>
      <c r="T15" s="492"/>
      <c r="U15" s="492"/>
      <c r="V15" s="493"/>
      <c r="W15" s="423" t="s">
        <v>149</v>
      </c>
      <c r="X15" s="424"/>
      <c r="Y15" s="424"/>
      <c r="Z15" s="424"/>
      <c r="AA15" s="424"/>
      <c r="AB15" s="414"/>
      <c r="AC15" s="458">
        <v>35</v>
      </c>
      <c r="AD15" s="459"/>
      <c r="AE15" s="459"/>
      <c r="AF15" s="459"/>
      <c r="AG15" s="501"/>
      <c r="AH15" s="458">
        <v>19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66328</v>
      </c>
      <c r="BO15" s="371"/>
      <c r="BP15" s="371"/>
      <c r="BQ15" s="371"/>
      <c r="BR15" s="371"/>
      <c r="BS15" s="371"/>
      <c r="BT15" s="371"/>
      <c r="BU15" s="372"/>
      <c r="BV15" s="370">
        <v>61837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11.5</v>
      </c>
      <c r="AD16" s="495"/>
      <c r="AE16" s="495"/>
      <c r="AF16" s="495"/>
      <c r="AG16" s="496"/>
      <c r="AH16" s="494">
        <v>7.5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1013072</v>
      </c>
      <c r="BO16" s="408"/>
      <c r="BP16" s="408"/>
      <c r="BQ16" s="408"/>
      <c r="BR16" s="408"/>
      <c r="BS16" s="408"/>
      <c r="BT16" s="408"/>
      <c r="BU16" s="409"/>
      <c r="BV16" s="407">
        <v>960660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217</v>
      </c>
      <c r="AD17" s="459"/>
      <c r="AE17" s="459"/>
      <c r="AF17" s="459"/>
      <c r="AG17" s="501"/>
      <c r="AH17" s="458">
        <v>183</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80942</v>
      </c>
      <c r="BO17" s="408"/>
      <c r="BP17" s="408"/>
      <c r="BQ17" s="408"/>
      <c r="BR17" s="408"/>
      <c r="BS17" s="408"/>
      <c r="BT17" s="408"/>
      <c r="BU17" s="409"/>
      <c r="BV17" s="407">
        <v>74556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159</v>
      </c>
      <c r="C18" s="450"/>
      <c r="D18" s="450"/>
      <c r="E18" s="533"/>
      <c r="F18" s="533"/>
      <c r="G18" s="533"/>
      <c r="H18" s="533"/>
      <c r="I18" s="533"/>
      <c r="J18" s="533"/>
      <c r="K18" s="533"/>
      <c r="L18" s="534">
        <v>13.7</v>
      </c>
      <c r="M18" s="534"/>
      <c r="N18" s="534"/>
      <c r="O18" s="534"/>
      <c r="P18" s="534"/>
      <c r="Q18" s="534"/>
      <c r="R18" s="535"/>
      <c r="S18" s="535"/>
      <c r="T18" s="535"/>
      <c r="U18" s="535"/>
      <c r="V18" s="536"/>
      <c r="W18" s="425"/>
      <c r="X18" s="426"/>
      <c r="Y18" s="426"/>
      <c r="Z18" s="426"/>
      <c r="AA18" s="426"/>
      <c r="AB18" s="417"/>
      <c r="AC18" s="537">
        <v>71.400000000000006</v>
      </c>
      <c r="AD18" s="538"/>
      <c r="AE18" s="538"/>
      <c r="AF18" s="538"/>
      <c r="AG18" s="539"/>
      <c r="AH18" s="537">
        <v>72</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867356</v>
      </c>
      <c r="BO18" s="408"/>
      <c r="BP18" s="408"/>
      <c r="BQ18" s="408"/>
      <c r="BR18" s="408"/>
      <c r="BS18" s="408"/>
      <c r="BT18" s="408"/>
      <c r="BU18" s="409"/>
      <c r="BV18" s="407">
        <v>884526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161</v>
      </c>
      <c r="C19" s="450"/>
      <c r="D19" s="450"/>
      <c r="E19" s="533"/>
      <c r="F19" s="533"/>
      <c r="G19" s="533"/>
      <c r="H19" s="533"/>
      <c r="I19" s="533"/>
      <c r="J19" s="533"/>
      <c r="K19" s="533"/>
      <c r="L19" s="541">
        <v>46</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1437576</v>
      </c>
      <c r="BO19" s="408"/>
      <c r="BP19" s="408"/>
      <c r="BQ19" s="408"/>
      <c r="BR19" s="408"/>
      <c r="BS19" s="408"/>
      <c r="BT19" s="408"/>
      <c r="BU19" s="409"/>
      <c r="BV19" s="407">
        <v>1441578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163</v>
      </c>
      <c r="C20" s="450"/>
      <c r="D20" s="450"/>
      <c r="E20" s="533"/>
      <c r="F20" s="533"/>
      <c r="G20" s="533"/>
      <c r="H20" s="533"/>
      <c r="I20" s="533"/>
      <c r="J20" s="533"/>
      <c r="K20" s="533"/>
      <c r="L20" s="541">
        <v>350</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2986612</v>
      </c>
      <c r="BO22" s="371"/>
      <c r="BP22" s="371"/>
      <c r="BQ22" s="371"/>
      <c r="BR22" s="371"/>
      <c r="BS22" s="371"/>
      <c r="BT22" s="371"/>
      <c r="BU22" s="372"/>
      <c r="BV22" s="370">
        <v>3149332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2432620</v>
      </c>
      <c r="BO23" s="408"/>
      <c r="BP23" s="408"/>
      <c r="BQ23" s="408"/>
      <c r="BR23" s="408"/>
      <c r="BS23" s="408"/>
      <c r="BT23" s="408"/>
      <c r="BU23" s="409"/>
      <c r="BV23" s="407">
        <v>2562595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6520</v>
      </c>
      <c r="R24" s="459"/>
      <c r="S24" s="459"/>
      <c r="T24" s="459"/>
      <c r="U24" s="459"/>
      <c r="V24" s="501"/>
      <c r="W24" s="553"/>
      <c r="X24" s="554"/>
      <c r="Y24" s="555"/>
      <c r="Z24" s="457" t="s">
        <v>174</v>
      </c>
      <c r="AA24" s="437"/>
      <c r="AB24" s="437"/>
      <c r="AC24" s="437"/>
      <c r="AD24" s="437"/>
      <c r="AE24" s="437"/>
      <c r="AF24" s="437"/>
      <c r="AG24" s="438"/>
      <c r="AH24" s="458">
        <v>29</v>
      </c>
      <c r="AI24" s="459"/>
      <c r="AJ24" s="459"/>
      <c r="AK24" s="459"/>
      <c r="AL24" s="501"/>
      <c r="AM24" s="458">
        <v>84506</v>
      </c>
      <c r="AN24" s="459"/>
      <c r="AO24" s="459"/>
      <c r="AP24" s="459"/>
      <c r="AQ24" s="459"/>
      <c r="AR24" s="501"/>
      <c r="AS24" s="458">
        <v>2914</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2653136</v>
      </c>
      <c r="BO24" s="408"/>
      <c r="BP24" s="408"/>
      <c r="BQ24" s="408"/>
      <c r="BR24" s="408"/>
      <c r="BS24" s="408"/>
      <c r="BT24" s="408"/>
      <c r="BU24" s="409"/>
      <c r="BV24" s="407">
        <v>2788911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5540</v>
      </c>
      <c r="R25" s="459"/>
      <c r="S25" s="459"/>
      <c r="T25" s="459"/>
      <c r="U25" s="459"/>
      <c r="V25" s="501"/>
      <c r="W25" s="553"/>
      <c r="X25" s="554"/>
      <c r="Y25" s="555"/>
      <c r="Z25" s="457" t="s">
        <v>177</v>
      </c>
      <c r="AA25" s="437"/>
      <c r="AB25" s="437"/>
      <c r="AC25" s="437"/>
      <c r="AD25" s="437"/>
      <c r="AE25" s="437"/>
      <c r="AF25" s="437"/>
      <c r="AG25" s="438"/>
      <c r="AH25" s="458" t="s">
        <v>141</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t="s">
        <v>178</v>
      </c>
      <c r="BO25" s="371"/>
      <c r="BP25" s="371"/>
      <c r="BQ25" s="371"/>
      <c r="BR25" s="371"/>
      <c r="BS25" s="371"/>
      <c r="BT25" s="371"/>
      <c r="BU25" s="372"/>
      <c r="BV25" s="370" t="s">
        <v>178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4960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2410</v>
      </c>
      <c r="R27" s="459"/>
      <c r="S27" s="459"/>
      <c r="T27" s="459"/>
      <c r="U27" s="459"/>
      <c r="V27" s="501"/>
      <c r="W27" s="553"/>
      <c r="X27" s="554"/>
      <c r="Y27" s="555"/>
      <c r="Z27" s="457" t="s">
        <v>185</v>
      </c>
      <c r="AA27" s="437"/>
      <c r="AB27" s="437"/>
      <c r="AC27" s="437"/>
      <c r="AD27" s="437"/>
      <c r="AE27" s="437"/>
      <c r="AF27" s="437"/>
      <c r="AG27" s="438"/>
      <c r="AH27" s="458" t="s">
        <v>178</v>
      </c>
      <c r="AI27" s="459"/>
      <c r="AJ27" s="459"/>
      <c r="AK27" s="459"/>
      <c r="AL27" s="501"/>
      <c r="AM27" s="458" t="s">
        <v>141</v>
      </c>
      <c r="AN27" s="459"/>
      <c r="AO27" s="459"/>
      <c r="AP27" s="459"/>
      <c r="AQ27" s="459"/>
      <c r="AR27" s="501"/>
      <c r="AS27" s="458" t="s">
        <v>178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141</v>
      </c>
      <c r="BO27" s="530"/>
      <c r="BP27" s="530"/>
      <c r="BQ27" s="530"/>
      <c r="BR27" s="530"/>
      <c r="BS27" s="530"/>
      <c r="BT27" s="530"/>
      <c r="BU27" s="531"/>
      <c r="BV27" s="529" t="s">
        <v>178</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1990</v>
      </c>
      <c r="R28" s="459"/>
      <c r="S28" s="459"/>
      <c r="T28" s="459"/>
      <c r="U28" s="459"/>
      <c r="V28" s="501"/>
      <c r="W28" s="553"/>
      <c r="X28" s="554"/>
      <c r="Y28" s="555"/>
      <c r="Z28" s="457" t="s">
        <v>188</v>
      </c>
      <c r="AA28" s="437"/>
      <c r="AB28" s="437"/>
      <c r="AC28" s="437"/>
      <c r="AD28" s="437"/>
      <c r="AE28" s="437"/>
      <c r="AF28" s="437"/>
      <c r="AG28" s="438"/>
      <c r="AH28" s="458" t="s">
        <v>178</v>
      </c>
      <c r="AI28" s="459"/>
      <c r="AJ28" s="459"/>
      <c r="AK28" s="459"/>
      <c r="AL28" s="501"/>
      <c r="AM28" s="458" t="s">
        <v>178</v>
      </c>
      <c r="AN28" s="459"/>
      <c r="AO28" s="459"/>
      <c r="AP28" s="459"/>
      <c r="AQ28" s="459"/>
      <c r="AR28" s="501"/>
      <c r="AS28" s="458" t="s">
        <v>141</v>
      </c>
      <c r="AT28" s="459"/>
      <c r="AU28" s="459"/>
      <c r="AV28" s="459"/>
      <c r="AW28" s="459"/>
      <c r="AX28" s="460"/>
      <c r="AY28" s="561" t="s">
        <v>189</v>
      </c>
      <c r="AZ28" s="562"/>
      <c r="BA28" s="562"/>
      <c r="BB28" s="563"/>
      <c r="BC28" s="367" t="s">
        <v>49</v>
      </c>
      <c r="BD28" s="368"/>
      <c r="BE28" s="368"/>
      <c r="BF28" s="368"/>
      <c r="BG28" s="368"/>
      <c r="BH28" s="368"/>
      <c r="BI28" s="368"/>
      <c r="BJ28" s="368"/>
      <c r="BK28" s="368"/>
      <c r="BL28" s="368"/>
      <c r="BM28" s="369"/>
      <c r="BN28" s="370">
        <v>323543</v>
      </c>
      <c r="BO28" s="371"/>
      <c r="BP28" s="371"/>
      <c r="BQ28" s="371"/>
      <c r="BR28" s="371"/>
      <c r="BS28" s="371"/>
      <c r="BT28" s="371"/>
      <c r="BU28" s="372"/>
      <c r="BV28" s="370">
        <v>235402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6</v>
      </c>
      <c r="M29" s="459"/>
      <c r="N29" s="459"/>
      <c r="O29" s="459"/>
      <c r="P29" s="501"/>
      <c r="Q29" s="458">
        <v>1670</v>
      </c>
      <c r="R29" s="459"/>
      <c r="S29" s="459"/>
      <c r="T29" s="459"/>
      <c r="U29" s="459"/>
      <c r="V29" s="501"/>
      <c r="W29" s="556"/>
      <c r="X29" s="557"/>
      <c r="Y29" s="558"/>
      <c r="Z29" s="457" t="s">
        <v>191</v>
      </c>
      <c r="AA29" s="437"/>
      <c r="AB29" s="437"/>
      <c r="AC29" s="437"/>
      <c r="AD29" s="437"/>
      <c r="AE29" s="437"/>
      <c r="AF29" s="437"/>
      <c r="AG29" s="438"/>
      <c r="AH29" s="458">
        <v>29</v>
      </c>
      <c r="AI29" s="459"/>
      <c r="AJ29" s="459"/>
      <c r="AK29" s="459"/>
      <c r="AL29" s="501"/>
      <c r="AM29" s="458">
        <v>84506</v>
      </c>
      <c r="AN29" s="459"/>
      <c r="AO29" s="459"/>
      <c r="AP29" s="459"/>
      <c r="AQ29" s="459"/>
      <c r="AR29" s="501"/>
      <c r="AS29" s="458">
        <v>2914</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158421</v>
      </c>
      <c r="BO29" s="408"/>
      <c r="BP29" s="408"/>
      <c r="BQ29" s="408"/>
      <c r="BR29" s="408"/>
      <c r="BS29" s="408"/>
      <c r="BT29" s="408"/>
      <c r="BU29" s="409"/>
      <c r="BV29" s="407">
        <v>158420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96.5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80243</v>
      </c>
      <c r="BO30" s="530"/>
      <c r="BP30" s="530"/>
      <c r="BQ30" s="530"/>
      <c r="BR30" s="530"/>
      <c r="BS30" s="530"/>
      <c r="BT30" s="530"/>
      <c r="BU30" s="531"/>
      <c r="BV30" s="529">
        <v>85076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島前町村組合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知夫里島開発株式会社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国民健康保険知夫村診療所事業特別会計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島根県市町村総合事務組合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国民健康保険知夫村歯科診療所事業特別会計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隠岐広域連合（普通会計）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隠岐広域連合（介護会計）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島根県後期高齢者医療広域連合（普通会計）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島根県後期高齢者医療広域連合（後期高齢会計）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隠岐広域連合（隠岐病院会計）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隠岐広域連合（島前病院会計）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29etjn65+cXYG/5/0cEQKvszZBRWKLq2qBjKLjFAFaB/yzEen7XZ6kDJtY+Mfhv8C6r9gZE4t2AzLECq1Go/Lg==" saltValue="zDAeiYuiRTMPIQL2pTYG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570</v>
      </c>
      <c r="D34" s="1151"/>
      <c r="E34" s="1152"/>
      <c r="F34" s="32">
        <v>8.56</v>
      </c>
      <c r="G34" s="33">
        <v>10.57</v>
      </c>
      <c r="H34" s="33">
        <v>7</v>
      </c>
      <c r="I34" s="33">
        <v>11.24</v>
      </c>
      <c r="J34" s="34">
        <v>6.24</v>
      </c>
      <c r="K34" s="22"/>
      <c r="L34" s="22"/>
      <c r="M34" s="22"/>
      <c r="N34" s="22"/>
      <c r="O34" s="22"/>
      <c r="P34" s="22"/>
    </row>
    <row r="35" spans="1:16" ht="39" customHeight="1" x14ac:dyDescent="0.2">
      <c r="A35" s="22"/>
      <c r="B35" s="35"/>
      <c r="C35" s="1145" t="s">
        <v>571</v>
      </c>
      <c r="D35" s="1146"/>
      <c r="E35" s="1147"/>
      <c r="F35" s="36">
        <v>0</v>
      </c>
      <c r="G35" s="37">
        <v>0</v>
      </c>
      <c r="H35" s="37">
        <v>0</v>
      </c>
      <c r="I35" s="37">
        <v>0</v>
      </c>
      <c r="J35" s="38">
        <v>0.26</v>
      </c>
      <c r="K35" s="22"/>
      <c r="L35" s="22"/>
      <c r="M35" s="22"/>
      <c r="N35" s="22"/>
      <c r="O35" s="22"/>
      <c r="P35" s="22"/>
    </row>
    <row r="36" spans="1:16" ht="39" customHeight="1" x14ac:dyDescent="0.2">
      <c r="A36" s="22"/>
      <c r="B36" s="35"/>
      <c r="C36" s="1145" t="s">
        <v>572</v>
      </c>
      <c r="D36" s="1146"/>
      <c r="E36" s="1147"/>
      <c r="F36" s="36">
        <v>1.22</v>
      </c>
      <c r="G36" s="37">
        <v>0.5</v>
      </c>
      <c r="H36" s="37">
        <v>0.33</v>
      </c>
      <c r="I36" s="37">
        <v>0.14000000000000001</v>
      </c>
      <c r="J36" s="38">
        <v>0.19</v>
      </c>
      <c r="K36" s="22"/>
      <c r="L36" s="22"/>
      <c r="M36" s="22"/>
      <c r="N36" s="22"/>
      <c r="O36" s="22"/>
      <c r="P36" s="22"/>
    </row>
    <row r="37" spans="1:16" ht="39" customHeight="1" x14ac:dyDescent="0.2">
      <c r="A37" s="22"/>
      <c r="B37" s="35"/>
      <c r="C37" s="1145" t="s">
        <v>573</v>
      </c>
      <c r="D37" s="1146"/>
      <c r="E37" s="1147"/>
      <c r="F37" s="36">
        <v>0</v>
      </c>
      <c r="G37" s="37">
        <v>0</v>
      </c>
      <c r="H37" s="37">
        <v>0.06</v>
      </c>
      <c r="I37" s="37">
        <v>0.47</v>
      </c>
      <c r="J37" s="38">
        <v>0</v>
      </c>
      <c r="K37" s="22"/>
      <c r="L37" s="22"/>
      <c r="M37" s="22"/>
      <c r="N37" s="22"/>
      <c r="O37" s="22"/>
      <c r="P37" s="22"/>
    </row>
    <row r="38" spans="1:16" ht="39" customHeight="1" x14ac:dyDescent="0.2">
      <c r="A38" s="22"/>
      <c r="B38" s="35"/>
      <c r="C38" s="1145" t="s">
        <v>574</v>
      </c>
      <c r="D38" s="1146"/>
      <c r="E38" s="1147"/>
      <c r="F38" s="36">
        <v>0</v>
      </c>
      <c r="G38" s="37">
        <v>0</v>
      </c>
      <c r="H38" s="37">
        <v>0</v>
      </c>
      <c r="I38" s="37">
        <v>0</v>
      </c>
      <c r="J38" s="38">
        <v>0</v>
      </c>
      <c r="K38" s="22"/>
      <c r="L38" s="22"/>
      <c r="M38" s="22"/>
      <c r="N38" s="22"/>
      <c r="O38" s="22"/>
      <c r="P38" s="22"/>
    </row>
    <row r="39" spans="1:16" ht="39" customHeight="1" x14ac:dyDescent="0.2">
      <c r="A39" s="22"/>
      <c r="B39" s="35"/>
      <c r="C39" s="1145" t="s">
        <v>575</v>
      </c>
      <c r="D39" s="1146"/>
      <c r="E39" s="1147"/>
      <c r="F39" s="36">
        <v>0</v>
      </c>
      <c r="G39" s="37">
        <v>0</v>
      </c>
      <c r="H39" s="37">
        <v>0</v>
      </c>
      <c r="I39" s="37">
        <v>0</v>
      </c>
      <c r="J39" s="38">
        <v>0</v>
      </c>
      <c r="K39" s="22"/>
      <c r="L39" s="22"/>
      <c r="M39" s="22"/>
      <c r="N39" s="22"/>
      <c r="O39" s="22"/>
      <c r="P39" s="22"/>
    </row>
    <row r="40" spans="1:16" ht="39" customHeight="1" x14ac:dyDescent="0.2">
      <c r="A40" s="22"/>
      <c r="B40" s="35"/>
      <c r="C40" s="1145" t="s">
        <v>576</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577</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578</v>
      </c>
      <c r="D43" s="1149"/>
      <c r="E43" s="1150"/>
      <c r="F43" s="41" t="s">
        <v>521</v>
      </c>
      <c r="G43" s="42" t="s">
        <v>521</v>
      </c>
      <c r="H43" s="42" t="s">
        <v>521</v>
      </c>
      <c r="I43" s="42" t="s">
        <v>521</v>
      </c>
      <c r="J43" s="43" t="s">
        <v>521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i4vzPW/SxpFEJiTb17wBzRzqVZ+Ra6sK1sEKwPU//i/kGf2YM81ofEfPZ7SSwnQkbemaVJQzUeZUv6TSkGyvQ==" saltValue="kNGaw+WDmiav2xYRuA5Q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240</v>
      </c>
      <c r="L45" s="60">
        <v>236</v>
      </c>
      <c r="M45" s="60">
        <v>270</v>
      </c>
      <c r="N45" s="60">
        <v>314</v>
      </c>
      <c r="O45" s="61">
        <v>340</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14</v>
      </c>
      <c r="F48" s="1161"/>
      <c r="G48" s="1161"/>
      <c r="H48" s="1161"/>
      <c r="I48" s="1161"/>
      <c r="J48" s="1162"/>
      <c r="K48" s="63">
        <v>52</v>
      </c>
      <c r="L48" s="64">
        <v>49</v>
      </c>
      <c r="M48" s="64">
        <v>48</v>
      </c>
      <c r="N48" s="64">
        <v>50</v>
      </c>
      <c r="O48" s="65">
        <v>72</v>
      </c>
      <c r="P48" s="48"/>
      <c r="Q48" s="48"/>
      <c r="R48" s="48"/>
      <c r="S48" s="48"/>
      <c r="T48" s="48"/>
      <c r="U48" s="48"/>
    </row>
    <row r="49" spans="1:21" ht="30.75" customHeight="1" x14ac:dyDescent="0.2">
      <c r="A49" s="48"/>
      <c r="B49" s="1155"/>
      <c r="C49" s="1156"/>
      <c r="D49" s="62"/>
      <c r="E49" s="1161" t="s">
        <v>15</v>
      </c>
      <c r="F49" s="1161"/>
      <c r="G49" s="1161"/>
      <c r="H49" s="1161"/>
      <c r="I49" s="1161"/>
      <c r="J49" s="1162"/>
      <c r="K49" s="63">
        <v>3</v>
      </c>
      <c r="L49" s="64">
        <v>3</v>
      </c>
      <c r="M49" s="64">
        <v>3</v>
      </c>
      <c r="N49" s="64">
        <v>3</v>
      </c>
      <c r="O49" s="65">
        <v>3</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521</v>
      </c>
      <c r="L51" s="64" t="s">
        <v>521</v>
      </c>
      <c r="M51" s="64" t="s">
        <v>521</v>
      </c>
      <c r="N51" s="64">
        <v>0</v>
      </c>
      <c r="O51" s="65">
        <v>0</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234</v>
      </c>
      <c r="L52" s="64">
        <v>230</v>
      </c>
      <c r="M52" s="64">
        <v>250</v>
      </c>
      <c r="N52" s="64">
        <v>286</v>
      </c>
      <c r="O52" s="65">
        <v>325</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61</v>
      </c>
      <c r="L53" s="69">
        <v>58</v>
      </c>
      <c r="M53" s="69">
        <v>71</v>
      </c>
      <c r="N53" s="69">
        <v>81</v>
      </c>
      <c r="O53" s="70">
        <v>90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3">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QnLonUBhL2GFKWmuxSOpRSSFQREmsVh1Ux6pNY2d2dm7SXtnQaImKY7q7siedrEUVsWfkEVK9qii4zHERHAVw==" saltValue="Q4AC0zbnofoZ4X4P4EQ/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563</v>
      </c>
      <c r="J40" s="103" t="s">
        <v>564</v>
      </c>
      <c r="K40" s="103" t="s">
        <v>565</v>
      </c>
      <c r="L40" s="103" t="s">
        <v>566</v>
      </c>
      <c r="M40" s="104" t="s">
        <v>567</v>
      </c>
    </row>
    <row r="41" spans="2:13" ht="27.75" customHeight="1" x14ac:dyDescent="0.2">
      <c r="B41" s="1184" t="s">
        <v>31</v>
      </c>
      <c r="C41" s="1185"/>
      <c r="D41" s="105"/>
      <c r="E41" s="1190" t="s">
        <v>32</v>
      </c>
      <c r="F41" s="1190"/>
      <c r="G41" s="1190"/>
      <c r="H41" s="1191"/>
      <c r="I41" s="355">
        <v>2682</v>
      </c>
      <c r="J41" s="356">
        <v>2912</v>
      </c>
      <c r="K41" s="356">
        <v>3135</v>
      </c>
      <c r="L41" s="356">
        <v>3149</v>
      </c>
      <c r="M41" s="357">
        <v>2987</v>
      </c>
    </row>
    <row r="42" spans="2:13" ht="27.75" customHeight="1" x14ac:dyDescent="0.2">
      <c r="B42" s="1186"/>
      <c r="C42" s="1187"/>
      <c r="D42" s="106"/>
      <c r="E42" s="1192" t="s">
        <v>33</v>
      </c>
      <c r="F42" s="1192"/>
      <c r="G42" s="1192"/>
      <c r="H42" s="1193"/>
      <c r="I42" s="358" t="s">
        <v>521</v>
      </c>
      <c r="J42" s="359" t="s">
        <v>521</v>
      </c>
      <c r="K42" s="359" t="s">
        <v>521</v>
      </c>
      <c r="L42" s="359" t="s">
        <v>521</v>
      </c>
      <c r="M42" s="360" t="s">
        <v>521</v>
      </c>
    </row>
    <row r="43" spans="2:13" ht="27.75" customHeight="1" x14ac:dyDescent="0.2">
      <c r="B43" s="1186"/>
      <c r="C43" s="1187"/>
      <c r="D43" s="106"/>
      <c r="E43" s="1192" t="s">
        <v>34</v>
      </c>
      <c r="F43" s="1192"/>
      <c r="G43" s="1192"/>
      <c r="H43" s="1193"/>
      <c r="I43" s="358">
        <v>773</v>
      </c>
      <c r="J43" s="359">
        <v>745</v>
      </c>
      <c r="K43" s="359">
        <v>690</v>
      </c>
      <c r="L43" s="359">
        <v>693</v>
      </c>
      <c r="M43" s="360">
        <v>681</v>
      </c>
    </row>
    <row r="44" spans="2:13" ht="27.75" customHeight="1" x14ac:dyDescent="0.2">
      <c r="B44" s="1186"/>
      <c r="C44" s="1187"/>
      <c r="D44" s="106"/>
      <c r="E44" s="1192" t="s">
        <v>35</v>
      </c>
      <c r="F44" s="1192"/>
      <c r="G44" s="1192"/>
      <c r="H44" s="1193"/>
      <c r="I44" s="358">
        <v>27</v>
      </c>
      <c r="J44" s="359">
        <v>25</v>
      </c>
      <c r="K44" s="359">
        <v>24</v>
      </c>
      <c r="L44" s="359">
        <v>23</v>
      </c>
      <c r="M44" s="360">
        <v>21</v>
      </c>
    </row>
    <row r="45" spans="2:13" ht="27.75" customHeight="1" x14ac:dyDescent="0.2">
      <c r="B45" s="1186"/>
      <c r="C45" s="1187"/>
      <c r="D45" s="106"/>
      <c r="E45" s="1192" t="s">
        <v>36</v>
      </c>
      <c r="F45" s="1192"/>
      <c r="G45" s="1192"/>
      <c r="H45" s="1193"/>
      <c r="I45" s="358">
        <v>146</v>
      </c>
      <c r="J45" s="359">
        <v>128</v>
      </c>
      <c r="K45" s="359">
        <v>151</v>
      </c>
      <c r="L45" s="359">
        <v>131</v>
      </c>
      <c r="M45" s="360">
        <v>116</v>
      </c>
    </row>
    <row r="46" spans="2:13" ht="27.75" customHeight="1" x14ac:dyDescent="0.2">
      <c r="B46" s="1186"/>
      <c r="C46" s="1187"/>
      <c r="D46" s="107"/>
      <c r="E46" s="1192" t="s">
        <v>37</v>
      </c>
      <c r="F46" s="1192"/>
      <c r="G46" s="1192"/>
      <c r="H46" s="1193"/>
      <c r="I46" s="358" t="s">
        <v>521</v>
      </c>
      <c r="J46" s="359" t="s">
        <v>521</v>
      </c>
      <c r="K46" s="359" t="s">
        <v>521</v>
      </c>
      <c r="L46" s="359" t="s">
        <v>521</v>
      </c>
      <c r="M46" s="360" t="s">
        <v>521</v>
      </c>
    </row>
    <row r="47" spans="2:13" ht="27.75" customHeight="1" x14ac:dyDescent="0.2">
      <c r="B47" s="1186"/>
      <c r="C47" s="1187"/>
      <c r="D47" s="108"/>
      <c r="E47" s="1194" t="s">
        <v>38</v>
      </c>
      <c r="F47" s="1195"/>
      <c r="G47" s="1195"/>
      <c r="H47" s="1196"/>
      <c r="I47" s="358" t="s">
        <v>521</v>
      </c>
      <c r="J47" s="359" t="s">
        <v>521</v>
      </c>
      <c r="K47" s="359" t="s">
        <v>521</v>
      </c>
      <c r="L47" s="359" t="s">
        <v>521</v>
      </c>
      <c r="M47" s="360" t="s">
        <v>521</v>
      </c>
    </row>
    <row r="48" spans="2:13" ht="27.75" customHeight="1" x14ac:dyDescent="0.2">
      <c r="B48" s="1186"/>
      <c r="C48" s="1187"/>
      <c r="D48" s="106"/>
      <c r="E48" s="1192" t="s">
        <v>39</v>
      </c>
      <c r="F48" s="1192"/>
      <c r="G48" s="1192"/>
      <c r="H48" s="1193"/>
      <c r="I48" s="358" t="s">
        <v>521</v>
      </c>
      <c r="J48" s="359" t="s">
        <v>521</v>
      </c>
      <c r="K48" s="359" t="s">
        <v>521</v>
      </c>
      <c r="L48" s="359" t="s">
        <v>521</v>
      </c>
      <c r="M48" s="360" t="s">
        <v>521</v>
      </c>
    </row>
    <row r="49" spans="2:13" ht="27.75" customHeight="1" x14ac:dyDescent="0.2">
      <c r="B49" s="1188"/>
      <c r="C49" s="1189"/>
      <c r="D49" s="106"/>
      <c r="E49" s="1192" t="s">
        <v>40</v>
      </c>
      <c r="F49" s="1192"/>
      <c r="G49" s="1192"/>
      <c r="H49" s="1193"/>
      <c r="I49" s="358" t="s">
        <v>521</v>
      </c>
      <c r="J49" s="359" t="s">
        <v>521</v>
      </c>
      <c r="K49" s="359" t="s">
        <v>521</v>
      </c>
      <c r="L49" s="359" t="s">
        <v>521</v>
      </c>
      <c r="M49" s="360" t="s">
        <v>521</v>
      </c>
    </row>
    <row r="50" spans="2:13" ht="27.75" customHeight="1" x14ac:dyDescent="0.2">
      <c r="B50" s="1197" t="s">
        <v>41</v>
      </c>
      <c r="C50" s="1198"/>
      <c r="D50" s="109"/>
      <c r="E50" s="1192" t="s">
        <v>42</v>
      </c>
      <c r="F50" s="1192"/>
      <c r="G50" s="1192"/>
      <c r="H50" s="1193"/>
      <c r="I50" s="358">
        <v>792</v>
      </c>
      <c r="J50" s="359">
        <v>700</v>
      </c>
      <c r="K50" s="359">
        <v>664</v>
      </c>
      <c r="L50" s="359">
        <v>577</v>
      </c>
      <c r="M50" s="360">
        <v>661</v>
      </c>
    </row>
    <row r="51" spans="2:13" ht="27.75" customHeight="1" x14ac:dyDescent="0.2">
      <c r="B51" s="1186"/>
      <c r="C51" s="1187"/>
      <c r="D51" s="106"/>
      <c r="E51" s="1192" t="s">
        <v>43</v>
      </c>
      <c r="F51" s="1192"/>
      <c r="G51" s="1192"/>
      <c r="H51" s="1193"/>
      <c r="I51" s="358">
        <v>139</v>
      </c>
      <c r="J51" s="359">
        <v>155</v>
      </c>
      <c r="K51" s="359">
        <v>148</v>
      </c>
      <c r="L51" s="359">
        <v>137</v>
      </c>
      <c r="M51" s="360">
        <v>127</v>
      </c>
    </row>
    <row r="52" spans="2:13" ht="27.75" customHeight="1" x14ac:dyDescent="0.2">
      <c r="B52" s="1188"/>
      <c r="C52" s="1189"/>
      <c r="D52" s="106"/>
      <c r="E52" s="1192" t="s">
        <v>44</v>
      </c>
      <c r="F52" s="1192"/>
      <c r="G52" s="1192"/>
      <c r="H52" s="1193"/>
      <c r="I52" s="358">
        <v>2340</v>
      </c>
      <c r="J52" s="359">
        <v>2484</v>
      </c>
      <c r="K52" s="359">
        <v>2592</v>
      </c>
      <c r="L52" s="359">
        <v>2636</v>
      </c>
      <c r="M52" s="360">
        <v>2494</v>
      </c>
    </row>
    <row r="53" spans="2:13" ht="27.75" customHeight="1" thickBot="1" x14ac:dyDescent="0.25">
      <c r="B53" s="1199" t="s">
        <v>45</v>
      </c>
      <c r="C53" s="1200"/>
      <c r="D53" s="110"/>
      <c r="E53" s="1201" t="s">
        <v>46</v>
      </c>
      <c r="F53" s="1201"/>
      <c r="G53" s="1201"/>
      <c r="H53" s="1202"/>
      <c r="I53" s="361">
        <v>356</v>
      </c>
      <c r="J53" s="362">
        <v>470</v>
      </c>
      <c r="K53" s="362">
        <v>596</v>
      </c>
      <c r="L53" s="362">
        <v>646</v>
      </c>
      <c r="M53" s="363">
        <v>523</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QYF0hIlLF4WMZ8iSAeb8HG6Pryshc9K8FRZpgGqxLqfMTZIHnyXAU87/Gn9xOxrXUFyzsGaMkwFcR66waeupRA==" saltValue="KCER+OHfjWtRGeMIulLQ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565</v>
      </c>
      <c r="G54" s="119" t="s">
        <v>566</v>
      </c>
      <c r="H54" s="120" t="s">
        <v>567</v>
      </c>
    </row>
    <row r="55" spans="2:8" ht="52.5" customHeight="1" x14ac:dyDescent="0.2">
      <c r="B55" s="121"/>
      <c r="C55" s="1211" t="s">
        <v>49</v>
      </c>
      <c r="D55" s="1211"/>
      <c r="E55" s="1212"/>
      <c r="F55" s="122">
        <v>164</v>
      </c>
      <c r="G55" s="122">
        <v>235</v>
      </c>
      <c r="H55" s="123">
        <v>324</v>
      </c>
    </row>
    <row r="56" spans="2:8" ht="52.5" customHeight="1" x14ac:dyDescent="0.2">
      <c r="B56" s="124"/>
      <c r="C56" s="1213" t="s">
        <v>50</v>
      </c>
      <c r="D56" s="1213"/>
      <c r="E56" s="1214"/>
      <c r="F56" s="125">
        <v>245</v>
      </c>
      <c r="G56" s="125">
        <v>158</v>
      </c>
      <c r="H56" s="126">
        <v>158</v>
      </c>
    </row>
    <row r="57" spans="2:8" ht="53.25" customHeight="1" x14ac:dyDescent="0.2">
      <c r="B57" s="124"/>
      <c r="C57" s="1215" t="s">
        <v>51</v>
      </c>
      <c r="D57" s="1215"/>
      <c r="E57" s="1216"/>
      <c r="F57" s="127">
        <v>120</v>
      </c>
      <c r="G57" s="127">
        <v>85</v>
      </c>
      <c r="H57" s="128">
        <v>80</v>
      </c>
    </row>
    <row r="58" spans="2:8" ht="45.75" customHeight="1" x14ac:dyDescent="0.2">
      <c r="B58" s="129"/>
      <c r="C58" s="1203" t="s">
        <v>595</v>
      </c>
      <c r="D58" s="1204"/>
      <c r="E58" s="1205"/>
      <c r="F58" s="130">
        <v>39</v>
      </c>
      <c r="G58" s="130">
        <v>39</v>
      </c>
      <c r="H58" s="131">
        <v>39</v>
      </c>
    </row>
    <row r="59" spans="2:8" ht="45.75" customHeight="1" x14ac:dyDescent="0.2">
      <c r="B59" s="129"/>
      <c r="C59" s="1203" t="s">
        <v>596</v>
      </c>
      <c r="D59" s="1204"/>
      <c r="E59" s="1205"/>
      <c r="F59" s="130">
        <v>12</v>
      </c>
      <c r="G59" s="130">
        <v>16</v>
      </c>
      <c r="H59" s="131">
        <v>22</v>
      </c>
    </row>
    <row r="60" spans="2:8" ht="45.75" customHeight="1" x14ac:dyDescent="0.2">
      <c r="B60" s="129"/>
      <c r="C60" s="1203" t="s">
        <v>597</v>
      </c>
      <c r="D60" s="1204"/>
      <c r="E60" s="1205"/>
      <c r="F60" s="130">
        <v>13</v>
      </c>
      <c r="G60" s="130">
        <v>13</v>
      </c>
      <c r="H60" s="131">
        <v>11</v>
      </c>
    </row>
    <row r="61" spans="2:8" ht="45.75" customHeight="1" x14ac:dyDescent="0.2">
      <c r="B61" s="129"/>
      <c r="C61" s="1203" t="s">
        <v>599</v>
      </c>
      <c r="D61" s="1204"/>
      <c r="E61" s="1205"/>
      <c r="F61" s="130">
        <v>6</v>
      </c>
      <c r="G61" s="130">
        <v>6</v>
      </c>
      <c r="H61" s="131">
        <v>6</v>
      </c>
    </row>
    <row r="62" spans="2:8" ht="45.75" customHeight="1" thickBot="1" x14ac:dyDescent="0.25">
      <c r="B62" s="132"/>
      <c r="C62" s="1206" t="s">
        <v>598</v>
      </c>
      <c r="D62" s="1207"/>
      <c r="E62" s="1208"/>
      <c r="F62" s="133">
        <v>1</v>
      </c>
      <c r="G62" s="133">
        <v>1</v>
      </c>
      <c r="H62" s="134">
        <v>2</v>
      </c>
    </row>
    <row r="63" spans="2:8" ht="52.5" customHeight="1" thickBot="1" x14ac:dyDescent="0.25">
      <c r="B63" s="135"/>
      <c r="C63" s="1209" t="s">
        <v>52</v>
      </c>
      <c r="D63" s="1209"/>
      <c r="E63" s="1210"/>
      <c r="F63" s="136">
        <v>529</v>
      </c>
      <c r="G63" s="136">
        <v>479</v>
      </c>
      <c r="H63" s="137">
        <v>562</v>
      </c>
    </row>
    <row r="64" spans="2:8" ht="13" x14ac:dyDescent="0.2"/>
  </sheetData>
  <sheetProtection algorithmName="SHA-512" hashValue="J7q/zinEB1cqGAdnlzYBYfi9qMgEA+hh8AFvk/+DALjOkbowQvn/84+pjMPRhpAWFqncS67UA4XE5qssItUKuw==" saltValue="zyya94q2PA3EUqnO2AQr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560</v>
      </c>
      <c r="G2" s="151"/>
      <c r="H2" s="152"/>
    </row>
    <row r="3" spans="1:8" x14ac:dyDescent="0.2">
      <c r="A3" s="148" t="s">
        <v>553</v>
      </c>
      <c r="B3" s="153"/>
      <c r="C3" s="154"/>
      <c r="D3" s="155">
        <v>549409</v>
      </c>
      <c r="E3" s="156"/>
      <c r="F3" s="157">
        <v>271581</v>
      </c>
      <c r="G3" s="158"/>
      <c r="H3" s="159"/>
    </row>
    <row r="4" spans="1:8" x14ac:dyDescent="0.2">
      <c r="A4" s="160"/>
      <c r="B4" s="161"/>
      <c r="C4" s="162"/>
      <c r="D4" s="163">
        <v>228944</v>
      </c>
      <c r="E4" s="164"/>
      <c r="F4" s="165">
        <v>117844</v>
      </c>
      <c r="G4" s="166"/>
      <c r="H4" s="167"/>
    </row>
    <row r="5" spans="1:8" x14ac:dyDescent="0.2">
      <c r="A5" s="148" t="s">
        <v>555</v>
      </c>
      <c r="B5" s="153"/>
      <c r="C5" s="154"/>
      <c r="D5" s="155">
        <v>767613</v>
      </c>
      <c r="E5" s="156"/>
      <c r="F5" s="157">
        <v>268375</v>
      </c>
      <c r="G5" s="158"/>
      <c r="H5" s="159"/>
    </row>
    <row r="6" spans="1:8" x14ac:dyDescent="0.2">
      <c r="A6" s="160"/>
      <c r="B6" s="161"/>
      <c r="C6" s="162"/>
      <c r="D6" s="163">
        <v>286238</v>
      </c>
      <c r="E6" s="164"/>
      <c r="F6" s="165">
        <v>119602</v>
      </c>
      <c r="G6" s="166"/>
      <c r="H6" s="167"/>
    </row>
    <row r="7" spans="1:8" x14ac:dyDescent="0.2">
      <c r="A7" s="148" t="s">
        <v>556</v>
      </c>
      <c r="B7" s="153"/>
      <c r="C7" s="154"/>
      <c r="D7" s="155">
        <v>834769</v>
      </c>
      <c r="E7" s="156"/>
      <c r="F7" s="157">
        <v>301035</v>
      </c>
      <c r="G7" s="158"/>
      <c r="H7" s="159"/>
    </row>
    <row r="8" spans="1:8" x14ac:dyDescent="0.2">
      <c r="A8" s="160"/>
      <c r="B8" s="161"/>
      <c r="C8" s="162"/>
      <c r="D8" s="163">
        <v>406025</v>
      </c>
      <c r="E8" s="164"/>
      <c r="F8" s="165">
        <v>154376</v>
      </c>
      <c r="G8" s="166"/>
      <c r="H8" s="167"/>
    </row>
    <row r="9" spans="1:8" x14ac:dyDescent="0.2">
      <c r="A9" s="148" t="s">
        <v>557</v>
      </c>
      <c r="B9" s="153"/>
      <c r="C9" s="154"/>
      <c r="D9" s="155">
        <v>987809</v>
      </c>
      <c r="E9" s="156"/>
      <c r="F9" s="157">
        <v>362690</v>
      </c>
      <c r="G9" s="158"/>
      <c r="H9" s="159"/>
    </row>
    <row r="10" spans="1:8" x14ac:dyDescent="0.2">
      <c r="A10" s="160"/>
      <c r="B10" s="161"/>
      <c r="C10" s="162"/>
      <c r="D10" s="163">
        <v>19115</v>
      </c>
      <c r="E10" s="164"/>
      <c r="F10" s="165">
        <v>172580</v>
      </c>
      <c r="G10" s="166"/>
      <c r="H10" s="167"/>
    </row>
    <row r="11" spans="1:8" x14ac:dyDescent="0.2">
      <c r="A11" s="148" t="s">
        <v>558</v>
      </c>
      <c r="B11" s="153"/>
      <c r="C11" s="154"/>
      <c r="D11" s="155">
        <v>360937</v>
      </c>
      <c r="E11" s="156"/>
      <c r="F11" s="157">
        <v>296093</v>
      </c>
      <c r="G11" s="158"/>
      <c r="H11" s="159"/>
    </row>
    <row r="12" spans="1:8" x14ac:dyDescent="0.2">
      <c r="A12" s="160"/>
      <c r="B12" s="161"/>
      <c r="C12" s="168"/>
      <c r="D12" s="163">
        <v>29273</v>
      </c>
      <c r="E12" s="164"/>
      <c r="F12" s="165">
        <v>140545</v>
      </c>
      <c r="G12" s="166"/>
      <c r="H12" s="167"/>
    </row>
    <row r="13" spans="1:8" x14ac:dyDescent="0.2">
      <c r="A13" s="148"/>
      <c r="B13" s="153"/>
      <c r="C13" s="169"/>
      <c r="D13" s="170">
        <v>700107</v>
      </c>
      <c r="E13" s="171"/>
      <c r="F13" s="172">
        <v>299955</v>
      </c>
      <c r="G13" s="173"/>
      <c r="H13" s="159"/>
    </row>
    <row r="14" spans="1:8" x14ac:dyDescent="0.2">
      <c r="A14" s="160"/>
      <c r="B14" s="161"/>
      <c r="C14" s="162"/>
      <c r="D14" s="163">
        <v>193919</v>
      </c>
      <c r="E14" s="164"/>
      <c r="F14" s="165">
        <v>140989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8.56</v>
      </c>
      <c r="C19" s="174">
        <f>ROUND(VALUE(SUBSTITUTE(実質収支比率等に係る経年分析!G$48,"▲","-")),2)</f>
        <v>10.57</v>
      </c>
      <c r="D19" s="174">
        <f>ROUND(VALUE(SUBSTITUTE(実質収支比率等に係る経年分析!H$48,"▲","-")),2)</f>
        <v>7</v>
      </c>
      <c r="E19" s="174">
        <f>ROUND(VALUE(SUBSTITUTE(実質収支比率等に係る経年分析!I$48,"▲","-")),2)</f>
        <v>11.24</v>
      </c>
      <c r="F19" s="174">
        <f>ROUND(VALUE(SUBSTITUTE(実質収支比率等に係る経年分析!J$48,"▲","-")),2)</f>
        <v>6.24</v>
      </c>
    </row>
    <row r="20" spans="1:11" x14ac:dyDescent="0.2">
      <c r="A20" s="174" t="s">
        <v>56</v>
      </c>
      <c r="B20" s="174">
        <f>ROUND(VALUE(SUBSTITUTE(実質収支比率等に係る経年分析!F$47,"▲","-")),2)</f>
        <v>26.69</v>
      </c>
      <c r="C20" s="174">
        <f>ROUND(VALUE(SUBSTITUTE(実質収支比率等に係る経年分析!G$47,"▲","-")),2)</f>
        <v>14.65</v>
      </c>
      <c r="D20" s="174">
        <f>ROUND(VALUE(SUBSTITUTE(実質収支比率等に係る経年分析!H$47,"▲","-")),2)</f>
        <v>18.71</v>
      </c>
      <c r="E20" s="174">
        <f>ROUND(VALUE(SUBSTITUTE(実質収支比率等に係る経年分析!I$47,"▲","-")),2)</f>
        <v>23.56</v>
      </c>
      <c r="F20" s="174">
        <f>ROUND(VALUE(SUBSTITUTE(実質収支比率等に係る経年分析!J$47,"▲","-")),2)</f>
        <v>31.26</v>
      </c>
    </row>
    <row r="21" spans="1:11" x14ac:dyDescent="0.2">
      <c r="A21" s="174" t="s">
        <v>57</v>
      </c>
      <c r="B21" s="174">
        <f>IF(ISNUMBER(VALUE(SUBSTITUTE(実質収支比率等に係る経年分析!F$49,"▲","-"))),ROUND(VALUE(SUBSTITUTE(実質収支比率等に係る経年分析!F$49,"▲","-")),2),NA())</f>
        <v>-13.52</v>
      </c>
      <c r="C21" s="174">
        <f>IF(ISNUMBER(VALUE(SUBSTITUTE(実質収支比率等に係る経年分析!G$49,"▲","-"))),ROUND(VALUE(SUBSTITUTE(実質収支比率等に係る経年分析!G$49,"▲","-")),2),NA())</f>
        <v>-9.61</v>
      </c>
      <c r="D21" s="174">
        <f>IF(ISNUMBER(VALUE(SUBSTITUTE(実質収支比率等に係る経年分析!H$49,"▲","-"))),ROUND(VALUE(SUBSTITUTE(実質収支比率等に係る経年分析!H$49,"▲","-")),2),NA())</f>
        <v>2.16</v>
      </c>
      <c r="E21" s="174">
        <f>IF(ISNUMBER(VALUE(SUBSTITUTE(実質収支比率等に係る経年分析!I$49,"▲","-"))),ROUND(VALUE(SUBSTITUTE(実質収支比率等に係る経年分析!I$49,"▲","-")),2),NA())</f>
        <v>20.239999999999998</v>
      </c>
      <c r="F21" s="174">
        <f>IF(ISNUMBER(VALUE(SUBSTITUTE(実質収支比率等に係る経年分析!J$49,"▲","-"))),ROUND(VALUE(SUBSTITUTE(実質収支比率等に係る経年分析!J$49,"▲","-")),2),NA())</f>
        <v>3.91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国民健康保険知夫村歯科診療所事業特別会計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国民健康保険知夫村診療所事業特別会計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0.14000000000000001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0.19</v>
      </c>
    </row>
    <row r="35" spans="1:16" x14ac:dyDescent="0.2">
      <c r="A35" s="175" t="str">
        <f>IF(連結実質赤字比率に係る赤字・黒字の構成分析!C$35="",NA(),連結実質赤字比率に係る赤字・黒字の構成分析!C$35)</f>
        <v>簡易水道事業特別会計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6.24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234</v>
      </c>
      <c r="E42" s="176"/>
      <c r="F42" s="176"/>
      <c r="G42" s="176">
        <f>'実質公債費比率（分子）の構造'!L$52</f>
        <v>230</v>
      </c>
      <c r="H42" s="176"/>
      <c r="I42" s="176"/>
      <c r="J42" s="176">
        <f>'実質公債費比率（分子）の構造'!M$52</f>
        <v>250</v>
      </c>
      <c r="K42" s="176"/>
      <c r="L42" s="176"/>
      <c r="M42" s="176">
        <f>'実質公債費比率（分子）の構造'!N$52</f>
        <v>286</v>
      </c>
      <c r="N42" s="176"/>
      <c r="O42" s="176"/>
      <c r="P42" s="176">
        <f>'実質公債費比率（分子）の構造'!O$52</f>
        <v>325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3</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3</v>
      </c>
      <c r="O45" s="176"/>
      <c r="P45" s="176"/>
    </row>
    <row r="46" spans="1:16" x14ac:dyDescent="0.2">
      <c r="A46" s="176" t="s">
        <v>68</v>
      </c>
      <c r="B46" s="176">
        <f>'実質公債費比率（分子）の構造'!K$48</f>
        <v>52</v>
      </c>
      <c r="C46" s="176"/>
      <c r="D46" s="176"/>
      <c r="E46" s="176">
        <f>'実質公債費比率（分子）の構造'!L$48</f>
        <v>49</v>
      </c>
      <c r="F46" s="176"/>
      <c r="G46" s="176"/>
      <c r="H46" s="176">
        <f>'実質公債費比率（分子）の構造'!M$48</f>
        <v>48</v>
      </c>
      <c r="I46" s="176"/>
      <c r="J46" s="176"/>
      <c r="K46" s="176">
        <f>'実質公債費比率（分子）の構造'!N$48</f>
        <v>50</v>
      </c>
      <c r="L46" s="176"/>
      <c r="M46" s="176"/>
      <c r="N46" s="176">
        <f>'実質公債費比率（分子）の構造'!O$48</f>
        <v>72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240</v>
      </c>
      <c r="C49" s="176"/>
      <c r="D49" s="176"/>
      <c r="E49" s="176">
        <f>'実質公債費比率（分子）の構造'!L$45</f>
        <v>236</v>
      </c>
      <c r="F49" s="176"/>
      <c r="G49" s="176"/>
      <c r="H49" s="176">
        <f>'実質公債費比率（分子）の構造'!M$45</f>
        <v>270</v>
      </c>
      <c r="I49" s="176"/>
      <c r="J49" s="176"/>
      <c r="K49" s="176">
        <f>'実質公債費比率（分子）の構造'!N$45</f>
        <v>314</v>
      </c>
      <c r="L49" s="176"/>
      <c r="M49" s="176"/>
      <c r="N49" s="176">
        <f>'実質公債費比率（分子）の構造'!O$45</f>
        <v>340</v>
      </c>
      <c r="O49" s="176"/>
      <c r="P49" s="176"/>
    </row>
    <row r="50" spans="1:16" x14ac:dyDescent="0.2">
      <c r="A50" s="176" t="s">
        <v>72</v>
      </c>
      <c r="B50" s="176" t="e">
        <f>NA()</f>
        <v>#N/A</v>
      </c>
      <c r="C50" s="176">
        <f>IF(ISNUMBER('実質公債費比率（分子）の構造'!K$53),'実質公債費比率（分子）の構造'!K$53,NA())</f>
        <v>61</v>
      </c>
      <c r="D50" s="176" t="e">
        <f>NA()</f>
        <v>#N/A</v>
      </c>
      <c r="E50" s="176" t="e">
        <f>NA()</f>
        <v>#N/A</v>
      </c>
      <c r="F50" s="176">
        <f>IF(ISNUMBER('実質公債費比率（分子）の構造'!L$53),'実質公債費比率（分子）の構造'!L$53,NA())</f>
        <v>58</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81</v>
      </c>
      <c r="M50" s="176" t="e">
        <f>NA()</f>
        <v>#N/A</v>
      </c>
      <c r="N50" s="176" t="e">
        <f>NA()</f>
        <v>#N/A</v>
      </c>
      <c r="O50" s="176">
        <f>IF(ISNUMBER('実質公債費比率（分子）の構造'!O$53),'実質公債費比率（分子）の構造'!O$53,NA())</f>
        <v>90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2340</v>
      </c>
      <c r="E56" s="175"/>
      <c r="F56" s="175"/>
      <c r="G56" s="175">
        <f>'将来負担比率（分子）の構造'!J$52</f>
        <v>2484</v>
      </c>
      <c r="H56" s="175"/>
      <c r="I56" s="175"/>
      <c r="J56" s="175">
        <f>'将来負担比率（分子）の構造'!K$52</f>
        <v>2592</v>
      </c>
      <c r="K56" s="175"/>
      <c r="L56" s="175"/>
      <c r="M56" s="175">
        <f>'将来負担比率（分子）の構造'!L$52</f>
        <v>2636</v>
      </c>
      <c r="N56" s="175"/>
      <c r="O56" s="175"/>
      <c r="P56" s="175">
        <f>'将来負担比率（分子）の構造'!M$52</f>
        <v>2494</v>
      </c>
    </row>
    <row r="57" spans="1:16" x14ac:dyDescent="0.2">
      <c r="A57" s="175" t="s">
        <v>43</v>
      </c>
      <c r="B57" s="175"/>
      <c r="C57" s="175"/>
      <c r="D57" s="175">
        <f>'将来負担比率（分子）の構造'!I$51</f>
        <v>139</v>
      </c>
      <c r="E57" s="175"/>
      <c r="F57" s="175"/>
      <c r="G57" s="175">
        <f>'将来負担比率（分子）の構造'!J$51</f>
        <v>155</v>
      </c>
      <c r="H57" s="175"/>
      <c r="I57" s="175"/>
      <c r="J57" s="175">
        <f>'将来負担比率（分子）の構造'!K$51</f>
        <v>148</v>
      </c>
      <c r="K57" s="175"/>
      <c r="L57" s="175"/>
      <c r="M57" s="175">
        <f>'将来負担比率（分子）の構造'!L$51</f>
        <v>137</v>
      </c>
      <c r="N57" s="175"/>
      <c r="O57" s="175"/>
      <c r="P57" s="175">
        <f>'将来負担比率（分子）の構造'!M$51</f>
        <v>127</v>
      </c>
    </row>
    <row r="58" spans="1:16" x14ac:dyDescent="0.2">
      <c r="A58" s="175" t="s">
        <v>42</v>
      </c>
      <c r="B58" s="175"/>
      <c r="C58" s="175"/>
      <c r="D58" s="175">
        <f>'将来負担比率（分子）の構造'!I$50</f>
        <v>792</v>
      </c>
      <c r="E58" s="175"/>
      <c r="F58" s="175"/>
      <c r="G58" s="175">
        <f>'将来負担比率（分子）の構造'!J$50</f>
        <v>700</v>
      </c>
      <c r="H58" s="175"/>
      <c r="I58" s="175"/>
      <c r="J58" s="175">
        <f>'将来負担比率（分子）の構造'!K$50</f>
        <v>664</v>
      </c>
      <c r="K58" s="175"/>
      <c r="L58" s="175"/>
      <c r="M58" s="175">
        <f>'将来負担比率（分子）の構造'!L$50</f>
        <v>577</v>
      </c>
      <c r="N58" s="175"/>
      <c r="O58" s="175"/>
      <c r="P58" s="175">
        <f>'将来負担比率（分子）の構造'!M$50</f>
        <v>661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146</v>
      </c>
      <c r="C62" s="175"/>
      <c r="D62" s="175"/>
      <c r="E62" s="175">
        <f>'将来負担比率（分子）の構造'!J$45</f>
        <v>128</v>
      </c>
      <c r="F62" s="175"/>
      <c r="G62" s="175"/>
      <c r="H62" s="175">
        <f>'将来負担比率（分子）の構造'!K$45</f>
        <v>151</v>
      </c>
      <c r="I62" s="175"/>
      <c r="J62" s="175"/>
      <c r="K62" s="175">
        <f>'将来負担比率（分子）の構造'!L$45</f>
        <v>131</v>
      </c>
      <c r="L62" s="175"/>
      <c r="M62" s="175"/>
      <c r="N62" s="175">
        <f>'将来負担比率（分子）の構造'!M$45</f>
        <v>116</v>
      </c>
      <c r="O62" s="175"/>
      <c r="P62" s="175"/>
    </row>
    <row r="63" spans="1:16" x14ac:dyDescent="0.2">
      <c r="A63" s="175" t="s">
        <v>35</v>
      </c>
      <c r="B63" s="175">
        <f>'将来負担比率（分子）の構造'!I$44</f>
        <v>27</v>
      </c>
      <c r="C63" s="175"/>
      <c r="D63" s="175"/>
      <c r="E63" s="175">
        <f>'将来負担比率（分子）の構造'!J$44</f>
        <v>25</v>
      </c>
      <c r="F63" s="175"/>
      <c r="G63" s="175"/>
      <c r="H63" s="175">
        <f>'将来負担比率（分子）の構造'!K$44</f>
        <v>24</v>
      </c>
      <c r="I63" s="175"/>
      <c r="J63" s="175"/>
      <c r="K63" s="175">
        <f>'将来負担比率（分子）の構造'!L$44</f>
        <v>23</v>
      </c>
      <c r="L63" s="175"/>
      <c r="M63" s="175"/>
      <c r="N63" s="175">
        <f>'将来負担比率（分子）の構造'!M$44</f>
        <v>21</v>
      </c>
      <c r="O63" s="175"/>
      <c r="P63" s="175"/>
    </row>
    <row r="64" spans="1:16" x14ac:dyDescent="0.2">
      <c r="A64" s="175" t="s">
        <v>34</v>
      </c>
      <c r="B64" s="175">
        <f>'将来負担比率（分子）の構造'!I$43</f>
        <v>773</v>
      </c>
      <c r="C64" s="175"/>
      <c r="D64" s="175"/>
      <c r="E64" s="175">
        <f>'将来負担比率（分子）の構造'!J$43</f>
        <v>745</v>
      </c>
      <c r="F64" s="175"/>
      <c r="G64" s="175"/>
      <c r="H64" s="175">
        <f>'将来負担比率（分子）の構造'!K$43</f>
        <v>690</v>
      </c>
      <c r="I64" s="175"/>
      <c r="J64" s="175"/>
      <c r="K64" s="175">
        <f>'将来負担比率（分子）の構造'!L$43</f>
        <v>693</v>
      </c>
      <c r="L64" s="175"/>
      <c r="M64" s="175"/>
      <c r="N64" s="175">
        <f>'将来負担比率（分子）の構造'!M$43</f>
        <v>681</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2682</v>
      </c>
      <c r="C66" s="175"/>
      <c r="D66" s="175"/>
      <c r="E66" s="175">
        <f>'将来負担比率（分子）の構造'!J$41</f>
        <v>2912</v>
      </c>
      <c r="F66" s="175"/>
      <c r="G66" s="175"/>
      <c r="H66" s="175">
        <f>'将来負担比率（分子）の構造'!K$41</f>
        <v>3135</v>
      </c>
      <c r="I66" s="175"/>
      <c r="J66" s="175"/>
      <c r="K66" s="175">
        <f>'将来負担比率（分子）の構造'!L$41</f>
        <v>3149</v>
      </c>
      <c r="L66" s="175"/>
      <c r="M66" s="175"/>
      <c r="N66" s="175">
        <f>'将来負担比率（分子）の構造'!M$41</f>
        <v>2987</v>
      </c>
      <c r="O66" s="175"/>
      <c r="P66" s="175"/>
    </row>
    <row r="67" spans="1:16" x14ac:dyDescent="0.2">
      <c r="A67" s="175" t="s">
        <v>76</v>
      </c>
      <c r="B67" s="175" t="e">
        <f>NA()</f>
        <v>#N/A</v>
      </c>
      <c r="C67" s="175">
        <f>IF(ISNUMBER('将来負担比率（分子）の構造'!I$53), IF('将来負担比率（分子）の構造'!I$53 &lt; 0, 0, '将来負担比率（分子）の構造'!I$53), NA())</f>
        <v>356</v>
      </c>
      <c r="D67" s="175" t="e">
        <f>NA()</f>
        <v>#N/A</v>
      </c>
      <c r="E67" s="175" t="e">
        <f>NA()</f>
        <v>#N/A</v>
      </c>
      <c r="F67" s="175">
        <f>IF(ISNUMBER('将来負担比率（分子）の構造'!J$53), IF('将来負担比率（分子）の構造'!J$53 &lt; 0, 0, '将来負担比率（分子）の構造'!J$53), NA())</f>
        <v>470</v>
      </c>
      <c r="G67" s="175" t="e">
        <f>NA()</f>
        <v>#N/A</v>
      </c>
      <c r="H67" s="175" t="e">
        <f>NA()</f>
        <v>#N/A</v>
      </c>
      <c r="I67" s="175">
        <f>IF(ISNUMBER('将来負担比率（分子）の構造'!K$53), IF('将来負担比率（分子）の構造'!K$53 &lt; 0, 0, '将来負担比率（分子）の構造'!K$53), NA())</f>
        <v>596</v>
      </c>
      <c r="J67" s="175" t="e">
        <f>NA()</f>
        <v>#N/A</v>
      </c>
      <c r="K67" s="175" t="e">
        <f>NA()</f>
        <v>#N/A</v>
      </c>
      <c r="L67" s="175">
        <f>IF(ISNUMBER('将来負担比率（分子）の構造'!L$53), IF('将来負担比率（分子）の構造'!L$53 &lt; 0, 0, '将来負担比率（分子）の構造'!L$53), NA())</f>
        <v>646</v>
      </c>
      <c r="M67" s="175" t="e">
        <f>NA()</f>
        <v>#N/A</v>
      </c>
      <c r="N67" s="175" t="e">
        <f>NA()</f>
        <v>#N/A</v>
      </c>
      <c r="O67" s="175">
        <f>IF(ISNUMBER('将来負担比率（分子）の構造'!M$53), IF('将来負担比率（分子）の構造'!M$53 &lt; 0, 0, '将来負担比率（分子）の構造'!M$53), NA())</f>
        <v>523</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164</v>
      </c>
      <c r="C72" s="179">
        <f>基金残高に係る経年分析!G55</f>
        <v>235</v>
      </c>
      <c r="D72" s="179">
        <f>基金残高に係る経年分析!H55</f>
        <v>324</v>
      </c>
    </row>
    <row r="73" spans="1:16" x14ac:dyDescent="0.2">
      <c r="A73" s="178" t="s">
        <v>79</v>
      </c>
      <c r="B73" s="179">
        <f>基金残高に係る経年分析!F56</f>
        <v>245</v>
      </c>
      <c r="C73" s="179">
        <f>基金残高に係る経年分析!G56</f>
        <v>158</v>
      </c>
      <c r="D73" s="179">
        <f>基金残高に係る経年分析!H56</f>
        <v>158</v>
      </c>
    </row>
    <row r="74" spans="1:16" x14ac:dyDescent="0.2">
      <c r="A74" s="178" t="s">
        <v>80</v>
      </c>
      <c r="B74" s="179">
        <f>基金残高に係る経年分析!F57</f>
        <v>120</v>
      </c>
      <c r="C74" s="179">
        <f>基金残高に係る経年分析!G57</f>
        <v>85</v>
      </c>
      <c r="D74" s="179">
        <f>基金残高に係る経年分析!H57</f>
        <v>80</v>
      </c>
    </row>
  </sheetData>
  <sheetProtection algorithmName="SHA-512" hashValue="tQ/V5keZyhIjCjUktJf/HGgkHni8Ce1xA2tPBighMM4PAUuxvIIjpLUX2iIxL0XGLAp25rU1hkz4YEkb7eylng==" saltValue="tbMXY97kD7dVFc/AhP4B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55442</v>
      </c>
      <c r="S5" s="613"/>
      <c r="T5" s="613"/>
      <c r="U5" s="613"/>
      <c r="V5" s="613"/>
      <c r="W5" s="613"/>
      <c r="X5" s="613"/>
      <c r="Y5" s="614"/>
      <c r="Z5" s="615">
        <v>2.7</v>
      </c>
      <c r="AA5" s="615"/>
      <c r="AB5" s="615"/>
      <c r="AC5" s="615"/>
      <c r="AD5" s="616">
        <v>55442</v>
      </c>
      <c r="AE5" s="616"/>
      <c r="AF5" s="616"/>
      <c r="AG5" s="616"/>
      <c r="AH5" s="616"/>
      <c r="AI5" s="616"/>
      <c r="AJ5" s="616"/>
      <c r="AK5" s="616"/>
      <c r="AL5" s="617">
        <v>5.4</v>
      </c>
      <c r="AM5" s="618"/>
      <c r="AN5" s="618"/>
      <c r="AO5" s="619"/>
      <c r="AP5" s="609" t="s">
        <v>231</v>
      </c>
      <c r="AQ5" s="610"/>
      <c r="AR5" s="610"/>
      <c r="AS5" s="610"/>
      <c r="AT5" s="610"/>
      <c r="AU5" s="610"/>
      <c r="AV5" s="610"/>
      <c r="AW5" s="610"/>
      <c r="AX5" s="610"/>
      <c r="AY5" s="610"/>
      <c r="AZ5" s="610"/>
      <c r="BA5" s="610"/>
      <c r="BB5" s="610"/>
      <c r="BC5" s="610"/>
      <c r="BD5" s="610"/>
      <c r="BE5" s="610"/>
      <c r="BF5" s="611"/>
      <c r="BG5" s="623">
        <v>55442</v>
      </c>
      <c r="BH5" s="624"/>
      <c r="BI5" s="624"/>
      <c r="BJ5" s="624"/>
      <c r="BK5" s="624"/>
      <c r="BL5" s="624"/>
      <c r="BM5" s="624"/>
      <c r="BN5" s="625"/>
      <c r="BO5" s="626">
        <v>100</v>
      </c>
      <c r="BP5" s="626"/>
      <c r="BQ5" s="626"/>
      <c r="BR5" s="626"/>
      <c r="BS5" s="627" t="s">
        <v>141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10473</v>
      </c>
      <c r="S6" s="624"/>
      <c r="T6" s="624"/>
      <c r="U6" s="624"/>
      <c r="V6" s="624"/>
      <c r="W6" s="624"/>
      <c r="X6" s="624"/>
      <c r="Y6" s="625"/>
      <c r="Z6" s="626">
        <v>0.5</v>
      </c>
      <c r="AA6" s="626"/>
      <c r="AB6" s="626"/>
      <c r="AC6" s="626"/>
      <c r="AD6" s="627">
        <v>10473</v>
      </c>
      <c r="AE6" s="627"/>
      <c r="AF6" s="627"/>
      <c r="AG6" s="627"/>
      <c r="AH6" s="627"/>
      <c r="AI6" s="627"/>
      <c r="AJ6" s="627"/>
      <c r="AK6" s="627"/>
      <c r="AL6" s="628">
        <v>1</v>
      </c>
      <c r="AM6" s="629"/>
      <c r="AN6" s="629"/>
      <c r="AO6" s="630"/>
      <c r="AP6" s="620" t="s">
        <v>236</v>
      </c>
      <c r="AQ6" s="621"/>
      <c r="AR6" s="621"/>
      <c r="AS6" s="621"/>
      <c r="AT6" s="621"/>
      <c r="AU6" s="621"/>
      <c r="AV6" s="621"/>
      <c r="AW6" s="621"/>
      <c r="AX6" s="621"/>
      <c r="AY6" s="621"/>
      <c r="AZ6" s="621"/>
      <c r="BA6" s="621"/>
      <c r="BB6" s="621"/>
      <c r="BC6" s="621"/>
      <c r="BD6" s="621"/>
      <c r="BE6" s="621"/>
      <c r="BF6" s="622"/>
      <c r="BG6" s="623">
        <v>55442</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36650</v>
      </c>
      <c r="CS6" s="624"/>
      <c r="CT6" s="624"/>
      <c r="CU6" s="624"/>
      <c r="CV6" s="624"/>
      <c r="CW6" s="624"/>
      <c r="CX6" s="624"/>
      <c r="CY6" s="625"/>
      <c r="CZ6" s="617">
        <v>1.8</v>
      </c>
      <c r="DA6" s="618"/>
      <c r="DB6" s="618"/>
      <c r="DC6" s="634"/>
      <c r="DD6" s="632" t="s">
        <v>237</v>
      </c>
      <c r="DE6" s="624"/>
      <c r="DF6" s="624"/>
      <c r="DG6" s="624"/>
      <c r="DH6" s="624"/>
      <c r="DI6" s="624"/>
      <c r="DJ6" s="624"/>
      <c r="DK6" s="624"/>
      <c r="DL6" s="624"/>
      <c r="DM6" s="624"/>
      <c r="DN6" s="624"/>
      <c r="DO6" s="624"/>
      <c r="DP6" s="625"/>
      <c r="DQ6" s="632">
        <v>36650</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53</v>
      </c>
      <c r="S7" s="624"/>
      <c r="T7" s="624"/>
      <c r="U7" s="624"/>
      <c r="V7" s="624"/>
      <c r="W7" s="624"/>
      <c r="X7" s="624"/>
      <c r="Y7" s="625"/>
      <c r="Z7" s="626">
        <v>0</v>
      </c>
      <c r="AA7" s="626"/>
      <c r="AB7" s="626"/>
      <c r="AC7" s="626"/>
      <c r="AD7" s="627">
        <v>53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30189</v>
      </c>
      <c r="BH7" s="624"/>
      <c r="BI7" s="624"/>
      <c r="BJ7" s="624"/>
      <c r="BK7" s="624"/>
      <c r="BL7" s="624"/>
      <c r="BM7" s="624"/>
      <c r="BN7" s="625"/>
      <c r="BO7" s="626">
        <v>54.5</v>
      </c>
      <c r="BP7" s="626"/>
      <c r="BQ7" s="626"/>
      <c r="BR7" s="626"/>
      <c r="BS7" s="627" t="s">
        <v>141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602490</v>
      </c>
      <c r="CS7" s="624"/>
      <c r="CT7" s="624"/>
      <c r="CU7" s="624"/>
      <c r="CV7" s="624"/>
      <c r="CW7" s="624"/>
      <c r="CX7" s="624"/>
      <c r="CY7" s="625"/>
      <c r="CZ7" s="626">
        <v>30</v>
      </c>
      <c r="DA7" s="626"/>
      <c r="DB7" s="626"/>
      <c r="DC7" s="626"/>
      <c r="DD7" s="632">
        <v>27063</v>
      </c>
      <c r="DE7" s="624"/>
      <c r="DF7" s="624"/>
      <c r="DG7" s="624"/>
      <c r="DH7" s="624"/>
      <c r="DI7" s="624"/>
      <c r="DJ7" s="624"/>
      <c r="DK7" s="624"/>
      <c r="DL7" s="624"/>
      <c r="DM7" s="624"/>
      <c r="DN7" s="624"/>
      <c r="DO7" s="624"/>
      <c r="DP7" s="625"/>
      <c r="DQ7" s="632">
        <v>513470</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268</v>
      </c>
      <c r="S8" s="624"/>
      <c r="T8" s="624"/>
      <c r="U8" s="624"/>
      <c r="V8" s="624"/>
      <c r="W8" s="624"/>
      <c r="X8" s="624"/>
      <c r="Y8" s="625"/>
      <c r="Z8" s="626">
        <v>0</v>
      </c>
      <c r="AA8" s="626"/>
      <c r="AB8" s="626"/>
      <c r="AC8" s="626"/>
      <c r="AD8" s="627">
        <v>268</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1121</v>
      </c>
      <c r="BH8" s="624"/>
      <c r="BI8" s="624"/>
      <c r="BJ8" s="624"/>
      <c r="BK8" s="624"/>
      <c r="BL8" s="624"/>
      <c r="BM8" s="624"/>
      <c r="BN8" s="625"/>
      <c r="BO8" s="626">
        <v>2</v>
      </c>
      <c r="BP8" s="626"/>
      <c r="BQ8" s="626"/>
      <c r="BR8" s="626"/>
      <c r="BS8" s="627" t="s">
        <v>141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224962</v>
      </c>
      <c r="CS8" s="624"/>
      <c r="CT8" s="624"/>
      <c r="CU8" s="624"/>
      <c r="CV8" s="624"/>
      <c r="CW8" s="624"/>
      <c r="CX8" s="624"/>
      <c r="CY8" s="625"/>
      <c r="CZ8" s="626">
        <v>11.2</v>
      </c>
      <c r="DA8" s="626"/>
      <c r="DB8" s="626"/>
      <c r="DC8" s="626"/>
      <c r="DD8" s="632" t="s">
        <v>237</v>
      </c>
      <c r="DE8" s="624"/>
      <c r="DF8" s="624"/>
      <c r="DG8" s="624"/>
      <c r="DH8" s="624"/>
      <c r="DI8" s="624"/>
      <c r="DJ8" s="624"/>
      <c r="DK8" s="624"/>
      <c r="DL8" s="624"/>
      <c r="DM8" s="624"/>
      <c r="DN8" s="624"/>
      <c r="DO8" s="624"/>
      <c r="DP8" s="625"/>
      <c r="DQ8" s="632">
        <v>138654</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200</v>
      </c>
      <c r="S9" s="624"/>
      <c r="T9" s="624"/>
      <c r="U9" s="624"/>
      <c r="V9" s="624"/>
      <c r="W9" s="624"/>
      <c r="X9" s="624"/>
      <c r="Y9" s="625"/>
      <c r="Z9" s="626">
        <v>0</v>
      </c>
      <c r="AA9" s="626"/>
      <c r="AB9" s="626"/>
      <c r="AC9" s="626"/>
      <c r="AD9" s="627">
        <v>200</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26736</v>
      </c>
      <c r="BH9" s="624"/>
      <c r="BI9" s="624"/>
      <c r="BJ9" s="624"/>
      <c r="BK9" s="624"/>
      <c r="BL9" s="624"/>
      <c r="BM9" s="624"/>
      <c r="BN9" s="625"/>
      <c r="BO9" s="626">
        <v>48.2</v>
      </c>
      <c r="BP9" s="626"/>
      <c r="BQ9" s="626"/>
      <c r="BR9" s="626"/>
      <c r="BS9" s="627" t="s">
        <v>237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211652</v>
      </c>
      <c r="CS9" s="624"/>
      <c r="CT9" s="624"/>
      <c r="CU9" s="624"/>
      <c r="CV9" s="624"/>
      <c r="CW9" s="624"/>
      <c r="CX9" s="624"/>
      <c r="CY9" s="625"/>
      <c r="CZ9" s="626">
        <v>10.6</v>
      </c>
      <c r="DA9" s="626"/>
      <c r="DB9" s="626"/>
      <c r="DC9" s="626"/>
      <c r="DD9" s="632">
        <v>30421</v>
      </c>
      <c r="DE9" s="624"/>
      <c r="DF9" s="624"/>
      <c r="DG9" s="624"/>
      <c r="DH9" s="624"/>
      <c r="DI9" s="624"/>
      <c r="DJ9" s="624"/>
      <c r="DK9" s="624"/>
      <c r="DL9" s="624"/>
      <c r="DM9" s="624"/>
      <c r="DN9" s="624"/>
      <c r="DO9" s="624"/>
      <c r="DP9" s="625"/>
      <c r="DQ9" s="632">
        <v>100987</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141</v>
      </c>
      <c r="AA10" s="626"/>
      <c r="AB10" s="626"/>
      <c r="AC10" s="626"/>
      <c r="AD10" s="627" t="s">
        <v>141</v>
      </c>
      <c r="AE10" s="627"/>
      <c r="AF10" s="627"/>
      <c r="AG10" s="627"/>
      <c r="AH10" s="627"/>
      <c r="AI10" s="627"/>
      <c r="AJ10" s="627"/>
      <c r="AK10" s="627"/>
      <c r="AL10" s="628" t="s">
        <v>141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2105</v>
      </c>
      <c r="BH10" s="624"/>
      <c r="BI10" s="624"/>
      <c r="BJ10" s="624"/>
      <c r="BK10" s="624"/>
      <c r="BL10" s="624"/>
      <c r="BM10" s="624"/>
      <c r="BN10" s="625"/>
      <c r="BO10" s="626">
        <v>3.8</v>
      </c>
      <c r="BP10" s="626"/>
      <c r="BQ10" s="626"/>
      <c r="BR10" s="626"/>
      <c r="BS10" s="627" t="s">
        <v>141</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4</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4</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15063</v>
      </c>
      <c r="S11" s="624"/>
      <c r="T11" s="624"/>
      <c r="U11" s="624"/>
      <c r="V11" s="624"/>
      <c r="W11" s="624"/>
      <c r="X11" s="624"/>
      <c r="Y11" s="625"/>
      <c r="Z11" s="628">
        <v>0.7</v>
      </c>
      <c r="AA11" s="629"/>
      <c r="AB11" s="629"/>
      <c r="AC11" s="635"/>
      <c r="AD11" s="632">
        <v>15063</v>
      </c>
      <c r="AE11" s="624"/>
      <c r="AF11" s="624"/>
      <c r="AG11" s="624"/>
      <c r="AH11" s="624"/>
      <c r="AI11" s="624"/>
      <c r="AJ11" s="624"/>
      <c r="AK11" s="625"/>
      <c r="AL11" s="628">
        <v>1.5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227</v>
      </c>
      <c r="BH11" s="624"/>
      <c r="BI11" s="624"/>
      <c r="BJ11" s="624"/>
      <c r="BK11" s="624"/>
      <c r="BL11" s="624"/>
      <c r="BM11" s="624"/>
      <c r="BN11" s="625"/>
      <c r="BO11" s="626">
        <v>0.4</v>
      </c>
      <c r="BP11" s="626"/>
      <c r="BQ11" s="626"/>
      <c r="BR11" s="626"/>
      <c r="BS11" s="627" t="s">
        <v>141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121269</v>
      </c>
      <c r="CS11" s="624"/>
      <c r="CT11" s="624"/>
      <c r="CU11" s="624"/>
      <c r="CV11" s="624"/>
      <c r="CW11" s="624"/>
      <c r="CX11" s="624"/>
      <c r="CY11" s="625"/>
      <c r="CZ11" s="626">
        <v>6</v>
      </c>
      <c r="DA11" s="626"/>
      <c r="DB11" s="626"/>
      <c r="DC11" s="626"/>
      <c r="DD11" s="632">
        <v>11000</v>
      </c>
      <c r="DE11" s="624"/>
      <c r="DF11" s="624"/>
      <c r="DG11" s="624"/>
      <c r="DH11" s="624"/>
      <c r="DI11" s="624"/>
      <c r="DJ11" s="624"/>
      <c r="DK11" s="624"/>
      <c r="DL11" s="624"/>
      <c r="DM11" s="624"/>
      <c r="DN11" s="624"/>
      <c r="DO11" s="624"/>
      <c r="DP11" s="625"/>
      <c r="DQ11" s="632">
        <v>72925</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141</v>
      </c>
      <c r="S12" s="624"/>
      <c r="T12" s="624"/>
      <c r="U12" s="624"/>
      <c r="V12" s="624"/>
      <c r="W12" s="624"/>
      <c r="X12" s="624"/>
      <c r="Y12" s="625"/>
      <c r="Z12" s="626" t="s">
        <v>237</v>
      </c>
      <c r="AA12" s="626"/>
      <c r="AB12" s="626"/>
      <c r="AC12" s="626"/>
      <c r="AD12" s="627" t="s">
        <v>237</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18554</v>
      </c>
      <c r="BH12" s="624"/>
      <c r="BI12" s="624"/>
      <c r="BJ12" s="624"/>
      <c r="BK12" s="624"/>
      <c r="BL12" s="624"/>
      <c r="BM12" s="624"/>
      <c r="BN12" s="625"/>
      <c r="BO12" s="626">
        <v>33.5</v>
      </c>
      <c r="BP12" s="626"/>
      <c r="BQ12" s="626"/>
      <c r="BR12" s="626"/>
      <c r="BS12" s="627" t="s">
        <v>141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87282</v>
      </c>
      <c r="CS12" s="624"/>
      <c r="CT12" s="624"/>
      <c r="CU12" s="624"/>
      <c r="CV12" s="624"/>
      <c r="CW12" s="624"/>
      <c r="CX12" s="624"/>
      <c r="CY12" s="625"/>
      <c r="CZ12" s="626">
        <v>4.4000000000000004</v>
      </c>
      <c r="DA12" s="626"/>
      <c r="DB12" s="626"/>
      <c r="DC12" s="626"/>
      <c r="DD12" s="632">
        <v>5610</v>
      </c>
      <c r="DE12" s="624"/>
      <c r="DF12" s="624"/>
      <c r="DG12" s="624"/>
      <c r="DH12" s="624"/>
      <c r="DI12" s="624"/>
      <c r="DJ12" s="624"/>
      <c r="DK12" s="624"/>
      <c r="DL12" s="624"/>
      <c r="DM12" s="624"/>
      <c r="DN12" s="624"/>
      <c r="DO12" s="624"/>
      <c r="DP12" s="625"/>
      <c r="DQ12" s="632">
        <v>38705</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141</v>
      </c>
      <c r="AA13" s="626"/>
      <c r="AB13" s="626"/>
      <c r="AC13" s="626"/>
      <c r="AD13" s="627" t="s">
        <v>141</v>
      </c>
      <c r="AE13" s="627"/>
      <c r="AF13" s="627"/>
      <c r="AG13" s="627"/>
      <c r="AH13" s="627"/>
      <c r="AI13" s="627"/>
      <c r="AJ13" s="627"/>
      <c r="AK13" s="627"/>
      <c r="AL13" s="628" t="s">
        <v>141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18491</v>
      </c>
      <c r="BH13" s="624"/>
      <c r="BI13" s="624"/>
      <c r="BJ13" s="624"/>
      <c r="BK13" s="624"/>
      <c r="BL13" s="624"/>
      <c r="BM13" s="624"/>
      <c r="BN13" s="625"/>
      <c r="BO13" s="626">
        <v>33.4</v>
      </c>
      <c r="BP13" s="626"/>
      <c r="BQ13" s="626"/>
      <c r="BR13" s="626"/>
      <c r="BS13" s="627" t="s">
        <v>141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212720</v>
      </c>
      <c r="CS13" s="624"/>
      <c r="CT13" s="624"/>
      <c r="CU13" s="624"/>
      <c r="CV13" s="624"/>
      <c r="CW13" s="624"/>
      <c r="CX13" s="624"/>
      <c r="CY13" s="625"/>
      <c r="CZ13" s="626">
        <v>10.6</v>
      </c>
      <c r="DA13" s="626"/>
      <c r="DB13" s="626"/>
      <c r="DC13" s="626"/>
      <c r="DD13" s="632">
        <v>146012</v>
      </c>
      <c r="DE13" s="624"/>
      <c r="DF13" s="624"/>
      <c r="DG13" s="624"/>
      <c r="DH13" s="624"/>
      <c r="DI13" s="624"/>
      <c r="DJ13" s="624"/>
      <c r="DK13" s="624"/>
      <c r="DL13" s="624"/>
      <c r="DM13" s="624"/>
      <c r="DN13" s="624"/>
      <c r="DO13" s="624"/>
      <c r="DP13" s="625"/>
      <c r="DQ13" s="632">
        <v>44447</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t="s">
        <v>141</v>
      </c>
      <c r="S14" s="624"/>
      <c r="T14" s="624"/>
      <c r="U14" s="624"/>
      <c r="V14" s="624"/>
      <c r="W14" s="624"/>
      <c r="X14" s="624"/>
      <c r="Y14" s="625"/>
      <c r="Z14" s="626" t="s">
        <v>141</v>
      </c>
      <c r="AA14" s="626"/>
      <c r="AB14" s="626"/>
      <c r="AC14" s="626"/>
      <c r="AD14" s="627" t="s">
        <v>237</v>
      </c>
      <c r="AE14" s="627"/>
      <c r="AF14" s="627"/>
      <c r="AG14" s="627"/>
      <c r="AH14" s="627"/>
      <c r="AI14" s="627"/>
      <c r="AJ14" s="627"/>
      <c r="AK14" s="627"/>
      <c r="AL14" s="628" t="s">
        <v>141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3084</v>
      </c>
      <c r="BH14" s="624"/>
      <c r="BI14" s="624"/>
      <c r="BJ14" s="624"/>
      <c r="BK14" s="624"/>
      <c r="BL14" s="624"/>
      <c r="BM14" s="624"/>
      <c r="BN14" s="625"/>
      <c r="BO14" s="626">
        <v>5.6</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38115</v>
      </c>
      <c r="CS14" s="624"/>
      <c r="CT14" s="624"/>
      <c r="CU14" s="624"/>
      <c r="CV14" s="624"/>
      <c r="CW14" s="624"/>
      <c r="CX14" s="624"/>
      <c r="CY14" s="625"/>
      <c r="CZ14" s="626">
        <v>1.9</v>
      </c>
      <c r="DA14" s="626"/>
      <c r="DB14" s="626"/>
      <c r="DC14" s="626"/>
      <c r="DD14" s="632">
        <v>1870</v>
      </c>
      <c r="DE14" s="624"/>
      <c r="DF14" s="624"/>
      <c r="DG14" s="624"/>
      <c r="DH14" s="624"/>
      <c r="DI14" s="624"/>
      <c r="DJ14" s="624"/>
      <c r="DK14" s="624"/>
      <c r="DL14" s="624"/>
      <c r="DM14" s="624"/>
      <c r="DN14" s="624"/>
      <c r="DO14" s="624"/>
      <c r="DP14" s="625"/>
      <c r="DQ14" s="632">
        <v>34915</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141</v>
      </c>
      <c r="S15" s="624"/>
      <c r="T15" s="624"/>
      <c r="U15" s="624"/>
      <c r="V15" s="624"/>
      <c r="W15" s="624"/>
      <c r="X15" s="624"/>
      <c r="Y15" s="625"/>
      <c r="Z15" s="626" t="s">
        <v>141</v>
      </c>
      <c r="AA15" s="626"/>
      <c r="AB15" s="626"/>
      <c r="AC15" s="626"/>
      <c r="AD15" s="627" t="s">
        <v>141</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3615</v>
      </c>
      <c r="BH15" s="624"/>
      <c r="BI15" s="624"/>
      <c r="BJ15" s="624"/>
      <c r="BK15" s="624"/>
      <c r="BL15" s="624"/>
      <c r="BM15" s="624"/>
      <c r="BN15" s="625"/>
      <c r="BO15" s="626">
        <v>6.5</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75956</v>
      </c>
      <c r="CS15" s="624"/>
      <c r="CT15" s="624"/>
      <c r="CU15" s="624"/>
      <c r="CV15" s="624"/>
      <c r="CW15" s="624"/>
      <c r="CX15" s="624"/>
      <c r="CY15" s="625"/>
      <c r="CZ15" s="626">
        <v>3.8</v>
      </c>
      <c r="DA15" s="626"/>
      <c r="DB15" s="626"/>
      <c r="DC15" s="626"/>
      <c r="DD15" s="632" t="s">
        <v>141</v>
      </c>
      <c r="DE15" s="624"/>
      <c r="DF15" s="624"/>
      <c r="DG15" s="624"/>
      <c r="DH15" s="624"/>
      <c r="DI15" s="624"/>
      <c r="DJ15" s="624"/>
      <c r="DK15" s="624"/>
      <c r="DL15" s="624"/>
      <c r="DM15" s="624"/>
      <c r="DN15" s="624"/>
      <c r="DO15" s="624"/>
      <c r="DP15" s="625"/>
      <c r="DQ15" s="632">
        <v>60521</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556</v>
      </c>
      <c r="S16" s="624"/>
      <c r="T16" s="624"/>
      <c r="U16" s="624"/>
      <c r="V16" s="624"/>
      <c r="W16" s="624"/>
      <c r="X16" s="624"/>
      <c r="Y16" s="625"/>
      <c r="Z16" s="626">
        <v>0</v>
      </c>
      <c r="AA16" s="626"/>
      <c r="AB16" s="626"/>
      <c r="AC16" s="626"/>
      <c r="AD16" s="627">
        <v>556</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141</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54403</v>
      </c>
      <c r="CS16" s="624"/>
      <c r="CT16" s="624"/>
      <c r="CU16" s="624"/>
      <c r="CV16" s="624"/>
      <c r="CW16" s="624"/>
      <c r="CX16" s="624"/>
      <c r="CY16" s="625"/>
      <c r="CZ16" s="626">
        <v>2.7</v>
      </c>
      <c r="DA16" s="626"/>
      <c r="DB16" s="626"/>
      <c r="DC16" s="626"/>
      <c r="DD16" s="632" t="s">
        <v>141</v>
      </c>
      <c r="DE16" s="624"/>
      <c r="DF16" s="624"/>
      <c r="DG16" s="624"/>
      <c r="DH16" s="624"/>
      <c r="DI16" s="624"/>
      <c r="DJ16" s="624"/>
      <c r="DK16" s="624"/>
      <c r="DL16" s="624"/>
      <c r="DM16" s="624"/>
      <c r="DN16" s="624"/>
      <c r="DO16" s="624"/>
      <c r="DP16" s="625"/>
      <c r="DQ16" s="632">
        <v>2966</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836</v>
      </c>
      <c r="S17" s="624"/>
      <c r="T17" s="624"/>
      <c r="U17" s="624"/>
      <c r="V17" s="624"/>
      <c r="W17" s="624"/>
      <c r="X17" s="624"/>
      <c r="Y17" s="625"/>
      <c r="Z17" s="626">
        <v>0</v>
      </c>
      <c r="AA17" s="626"/>
      <c r="AB17" s="626"/>
      <c r="AC17" s="626"/>
      <c r="AD17" s="627">
        <v>836</v>
      </c>
      <c r="AE17" s="627"/>
      <c r="AF17" s="627"/>
      <c r="AG17" s="627"/>
      <c r="AH17" s="627"/>
      <c r="AI17" s="627"/>
      <c r="AJ17" s="627"/>
      <c r="AK17" s="627"/>
      <c r="AL17" s="628">
        <v>0.1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340244</v>
      </c>
      <c r="CS17" s="624"/>
      <c r="CT17" s="624"/>
      <c r="CU17" s="624"/>
      <c r="CV17" s="624"/>
      <c r="CW17" s="624"/>
      <c r="CX17" s="624"/>
      <c r="CY17" s="625"/>
      <c r="CZ17" s="626">
        <v>17</v>
      </c>
      <c r="DA17" s="626"/>
      <c r="DB17" s="626"/>
      <c r="DC17" s="626"/>
      <c r="DD17" s="632" t="s">
        <v>237</v>
      </c>
      <c r="DE17" s="624"/>
      <c r="DF17" s="624"/>
      <c r="DG17" s="624"/>
      <c r="DH17" s="624"/>
      <c r="DI17" s="624"/>
      <c r="DJ17" s="624"/>
      <c r="DK17" s="624"/>
      <c r="DL17" s="624"/>
      <c r="DM17" s="624"/>
      <c r="DN17" s="624"/>
      <c r="DO17" s="624"/>
      <c r="DP17" s="625"/>
      <c r="DQ17" s="632">
        <v>320014</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29</v>
      </c>
      <c r="S18" s="624"/>
      <c r="T18" s="624"/>
      <c r="U18" s="624"/>
      <c r="V18" s="624"/>
      <c r="W18" s="624"/>
      <c r="X18" s="624"/>
      <c r="Y18" s="625"/>
      <c r="Z18" s="626">
        <v>0</v>
      </c>
      <c r="AA18" s="626"/>
      <c r="AB18" s="626"/>
      <c r="AC18" s="626"/>
      <c r="AD18" s="627">
        <v>29</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141</v>
      </c>
      <c r="BP18" s="626"/>
      <c r="BQ18" s="626"/>
      <c r="BR18" s="626"/>
      <c r="BS18" s="627" t="s">
        <v>141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141</v>
      </c>
      <c r="CS18" s="624"/>
      <c r="CT18" s="624"/>
      <c r="CU18" s="624"/>
      <c r="CV18" s="624"/>
      <c r="CW18" s="624"/>
      <c r="CX18" s="624"/>
      <c r="CY18" s="625"/>
      <c r="CZ18" s="626" t="s">
        <v>237</v>
      </c>
      <c r="DA18" s="626"/>
      <c r="DB18" s="626"/>
      <c r="DC18" s="626"/>
      <c r="DD18" s="632" t="s">
        <v>141</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29</v>
      </c>
      <c r="S19" s="624"/>
      <c r="T19" s="624"/>
      <c r="U19" s="624"/>
      <c r="V19" s="624"/>
      <c r="W19" s="624"/>
      <c r="X19" s="624"/>
      <c r="Y19" s="625"/>
      <c r="Z19" s="626">
        <v>0</v>
      </c>
      <c r="AA19" s="626"/>
      <c r="AB19" s="626"/>
      <c r="AC19" s="626"/>
      <c r="AD19" s="627">
        <v>29</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237</v>
      </c>
      <c r="BH19" s="624"/>
      <c r="BI19" s="624"/>
      <c r="BJ19" s="624"/>
      <c r="BK19" s="624"/>
      <c r="BL19" s="624"/>
      <c r="BM19" s="624"/>
      <c r="BN19" s="625"/>
      <c r="BO19" s="626" t="s">
        <v>141</v>
      </c>
      <c r="BP19" s="626"/>
      <c r="BQ19" s="626"/>
      <c r="BR19" s="626"/>
      <c r="BS19" s="627" t="s">
        <v>141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141</v>
      </c>
      <c r="DA19" s="626"/>
      <c r="DB19" s="626"/>
      <c r="DC19" s="626"/>
      <c r="DD19" s="632" t="s">
        <v>141</v>
      </c>
      <c r="DE19" s="624"/>
      <c r="DF19" s="624"/>
      <c r="DG19" s="624"/>
      <c r="DH19" s="624"/>
      <c r="DI19" s="624"/>
      <c r="DJ19" s="624"/>
      <c r="DK19" s="624"/>
      <c r="DL19" s="624"/>
      <c r="DM19" s="624"/>
      <c r="DN19" s="624"/>
      <c r="DO19" s="624"/>
      <c r="DP19" s="625"/>
      <c r="DQ19" s="632" t="s">
        <v>141</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141</v>
      </c>
      <c r="S20" s="624"/>
      <c r="T20" s="624"/>
      <c r="U20" s="624"/>
      <c r="V20" s="624"/>
      <c r="W20" s="624"/>
      <c r="X20" s="624"/>
      <c r="Y20" s="625"/>
      <c r="Z20" s="626" t="s">
        <v>237</v>
      </c>
      <c r="AA20" s="626"/>
      <c r="AB20" s="626"/>
      <c r="AC20" s="626"/>
      <c r="AD20" s="627" t="s">
        <v>141</v>
      </c>
      <c r="AE20" s="627"/>
      <c r="AF20" s="627"/>
      <c r="AG20" s="627"/>
      <c r="AH20" s="627"/>
      <c r="AI20" s="627"/>
      <c r="AJ20" s="627"/>
      <c r="AK20" s="627"/>
      <c r="AL20" s="628" t="s">
        <v>141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237</v>
      </c>
      <c r="BH20" s="624"/>
      <c r="BI20" s="624"/>
      <c r="BJ20" s="624"/>
      <c r="BK20" s="624"/>
      <c r="BL20" s="624"/>
      <c r="BM20" s="624"/>
      <c r="BN20" s="625"/>
      <c r="BO20" s="626" t="s">
        <v>141</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2005747</v>
      </c>
      <c r="CS20" s="624"/>
      <c r="CT20" s="624"/>
      <c r="CU20" s="624"/>
      <c r="CV20" s="624"/>
      <c r="CW20" s="624"/>
      <c r="CX20" s="624"/>
      <c r="CY20" s="625"/>
      <c r="CZ20" s="626">
        <v>100</v>
      </c>
      <c r="DA20" s="626"/>
      <c r="DB20" s="626"/>
      <c r="DC20" s="626"/>
      <c r="DD20" s="632">
        <v>221976</v>
      </c>
      <c r="DE20" s="624"/>
      <c r="DF20" s="624"/>
      <c r="DG20" s="624"/>
      <c r="DH20" s="624"/>
      <c r="DI20" s="624"/>
      <c r="DJ20" s="624"/>
      <c r="DK20" s="624"/>
      <c r="DL20" s="624"/>
      <c r="DM20" s="624"/>
      <c r="DN20" s="624"/>
      <c r="DO20" s="624"/>
      <c r="DP20" s="625"/>
      <c r="DQ20" s="632">
        <v>1364258</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1203449</v>
      </c>
      <c r="S21" s="624"/>
      <c r="T21" s="624"/>
      <c r="U21" s="624"/>
      <c r="V21" s="624"/>
      <c r="W21" s="624"/>
      <c r="X21" s="624"/>
      <c r="Y21" s="625"/>
      <c r="Z21" s="626">
        <v>57.9</v>
      </c>
      <c r="AA21" s="626"/>
      <c r="AB21" s="626"/>
      <c r="AC21" s="626"/>
      <c r="AD21" s="627">
        <v>946744</v>
      </c>
      <c r="AE21" s="627"/>
      <c r="AF21" s="627"/>
      <c r="AG21" s="627"/>
      <c r="AH21" s="627"/>
      <c r="AI21" s="627"/>
      <c r="AJ21" s="627"/>
      <c r="AK21" s="627"/>
      <c r="AL21" s="628">
        <v>91.9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141</v>
      </c>
      <c r="BH21" s="624"/>
      <c r="BI21" s="624"/>
      <c r="BJ21" s="624"/>
      <c r="BK21" s="624"/>
      <c r="BL21" s="624"/>
      <c r="BM21" s="624"/>
      <c r="BN21" s="625"/>
      <c r="BO21" s="626" t="s">
        <v>237</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946744</v>
      </c>
      <c r="S22" s="624"/>
      <c r="T22" s="624"/>
      <c r="U22" s="624"/>
      <c r="V22" s="624"/>
      <c r="W22" s="624"/>
      <c r="X22" s="624"/>
      <c r="Y22" s="625"/>
      <c r="Z22" s="626">
        <v>45.5</v>
      </c>
      <c r="AA22" s="626"/>
      <c r="AB22" s="626"/>
      <c r="AC22" s="626"/>
      <c r="AD22" s="627">
        <v>946744</v>
      </c>
      <c r="AE22" s="627"/>
      <c r="AF22" s="627"/>
      <c r="AG22" s="627"/>
      <c r="AH22" s="627"/>
      <c r="AI22" s="627"/>
      <c r="AJ22" s="627"/>
      <c r="AK22" s="627"/>
      <c r="AL22" s="628">
        <v>91.9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237</v>
      </c>
      <c r="BP22" s="626"/>
      <c r="BQ22" s="626"/>
      <c r="BR22" s="626"/>
      <c r="BS22" s="627" t="s">
        <v>141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256705</v>
      </c>
      <c r="S23" s="624"/>
      <c r="T23" s="624"/>
      <c r="U23" s="624"/>
      <c r="V23" s="624"/>
      <c r="W23" s="624"/>
      <c r="X23" s="624"/>
      <c r="Y23" s="625"/>
      <c r="Z23" s="626">
        <v>12.3</v>
      </c>
      <c r="AA23" s="626"/>
      <c r="AB23" s="626"/>
      <c r="AC23" s="626"/>
      <c r="AD23" s="627" t="s">
        <v>237</v>
      </c>
      <c r="AE23" s="627"/>
      <c r="AF23" s="627"/>
      <c r="AG23" s="627"/>
      <c r="AH23" s="627"/>
      <c r="AI23" s="627"/>
      <c r="AJ23" s="627"/>
      <c r="AK23" s="627"/>
      <c r="AL23" s="628" t="s">
        <v>141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141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141</v>
      </c>
      <c r="S24" s="624"/>
      <c r="T24" s="624"/>
      <c r="U24" s="624"/>
      <c r="V24" s="624"/>
      <c r="W24" s="624"/>
      <c r="X24" s="624"/>
      <c r="Y24" s="625"/>
      <c r="Z24" s="626" t="s">
        <v>237</v>
      </c>
      <c r="AA24" s="626"/>
      <c r="AB24" s="626"/>
      <c r="AC24" s="626"/>
      <c r="AD24" s="627" t="s">
        <v>141</v>
      </c>
      <c r="AE24" s="627"/>
      <c r="AF24" s="627"/>
      <c r="AG24" s="627"/>
      <c r="AH24" s="627"/>
      <c r="AI24" s="627"/>
      <c r="AJ24" s="627"/>
      <c r="AK24" s="627"/>
      <c r="AL24" s="628" t="s">
        <v>237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141</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734563</v>
      </c>
      <c r="CS24" s="613"/>
      <c r="CT24" s="613"/>
      <c r="CU24" s="613"/>
      <c r="CV24" s="613"/>
      <c r="CW24" s="613"/>
      <c r="CX24" s="613"/>
      <c r="CY24" s="614"/>
      <c r="CZ24" s="617">
        <v>36.6</v>
      </c>
      <c r="DA24" s="618"/>
      <c r="DB24" s="618"/>
      <c r="DC24" s="634"/>
      <c r="DD24" s="657">
        <v>666446</v>
      </c>
      <c r="DE24" s="613"/>
      <c r="DF24" s="613"/>
      <c r="DG24" s="613"/>
      <c r="DH24" s="613"/>
      <c r="DI24" s="613"/>
      <c r="DJ24" s="613"/>
      <c r="DK24" s="614"/>
      <c r="DL24" s="657">
        <v>631424</v>
      </c>
      <c r="DM24" s="613"/>
      <c r="DN24" s="613"/>
      <c r="DO24" s="613"/>
      <c r="DP24" s="613"/>
      <c r="DQ24" s="613"/>
      <c r="DR24" s="613"/>
      <c r="DS24" s="613"/>
      <c r="DT24" s="613"/>
      <c r="DU24" s="613"/>
      <c r="DV24" s="614"/>
      <c r="DW24" s="617">
        <v>60.9</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1286369</v>
      </c>
      <c r="S25" s="624"/>
      <c r="T25" s="624"/>
      <c r="U25" s="624"/>
      <c r="V25" s="624"/>
      <c r="W25" s="624"/>
      <c r="X25" s="624"/>
      <c r="Y25" s="625"/>
      <c r="Z25" s="626">
        <v>61.9</v>
      </c>
      <c r="AA25" s="626"/>
      <c r="AB25" s="626"/>
      <c r="AC25" s="626"/>
      <c r="AD25" s="627">
        <v>1029664</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237</v>
      </c>
      <c r="BP25" s="626"/>
      <c r="BQ25" s="626"/>
      <c r="BR25" s="626"/>
      <c r="BS25" s="627" t="s">
        <v>141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351055</v>
      </c>
      <c r="CS25" s="653"/>
      <c r="CT25" s="653"/>
      <c r="CU25" s="653"/>
      <c r="CV25" s="653"/>
      <c r="CW25" s="653"/>
      <c r="CX25" s="653"/>
      <c r="CY25" s="654"/>
      <c r="CZ25" s="628">
        <v>17.5</v>
      </c>
      <c r="DA25" s="655"/>
      <c r="DB25" s="655"/>
      <c r="DC25" s="658"/>
      <c r="DD25" s="632">
        <v>330779</v>
      </c>
      <c r="DE25" s="653"/>
      <c r="DF25" s="653"/>
      <c r="DG25" s="653"/>
      <c r="DH25" s="653"/>
      <c r="DI25" s="653"/>
      <c r="DJ25" s="653"/>
      <c r="DK25" s="654"/>
      <c r="DL25" s="632">
        <v>295908</v>
      </c>
      <c r="DM25" s="653"/>
      <c r="DN25" s="653"/>
      <c r="DO25" s="653"/>
      <c r="DP25" s="653"/>
      <c r="DQ25" s="653"/>
      <c r="DR25" s="653"/>
      <c r="DS25" s="653"/>
      <c r="DT25" s="653"/>
      <c r="DU25" s="653"/>
      <c r="DV25" s="654"/>
      <c r="DW25" s="628">
        <v>28.5</v>
      </c>
      <c r="DX25" s="655"/>
      <c r="DY25" s="655"/>
      <c r="DZ25" s="655"/>
      <c r="EA25" s="655"/>
      <c r="EB25" s="655"/>
      <c r="EC25" s="656"/>
    </row>
    <row r="26" spans="2:133" ht="11.25" customHeight="1" x14ac:dyDescent="0.2">
      <c r="B26" s="620" t="s">
        <v>299</v>
      </c>
      <c r="C26" s="621"/>
      <c r="D26" s="621"/>
      <c r="E26" s="621"/>
      <c r="F26" s="621"/>
      <c r="G26" s="621"/>
      <c r="H26" s="621"/>
      <c r="I26" s="621"/>
      <c r="J26" s="621"/>
      <c r="K26" s="621"/>
      <c r="L26" s="621"/>
      <c r="M26" s="621"/>
      <c r="N26" s="621"/>
      <c r="O26" s="621"/>
      <c r="P26" s="621"/>
      <c r="Q26" s="622"/>
      <c r="R26" s="623" t="s">
        <v>237</v>
      </c>
      <c r="S26" s="624"/>
      <c r="T26" s="624"/>
      <c r="U26" s="624"/>
      <c r="V26" s="624"/>
      <c r="W26" s="624"/>
      <c r="X26" s="624"/>
      <c r="Y26" s="625"/>
      <c r="Z26" s="626" t="s">
        <v>141</v>
      </c>
      <c r="AA26" s="626"/>
      <c r="AB26" s="626"/>
      <c r="AC26" s="626"/>
      <c r="AD26" s="627" t="s">
        <v>141</v>
      </c>
      <c r="AE26" s="627"/>
      <c r="AF26" s="627"/>
      <c r="AG26" s="627"/>
      <c r="AH26" s="627"/>
      <c r="AI26" s="627"/>
      <c r="AJ26" s="627"/>
      <c r="AK26" s="627"/>
      <c r="AL26" s="628" t="s">
        <v>237</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161789</v>
      </c>
      <c r="CS26" s="624"/>
      <c r="CT26" s="624"/>
      <c r="CU26" s="624"/>
      <c r="CV26" s="624"/>
      <c r="CW26" s="624"/>
      <c r="CX26" s="624"/>
      <c r="CY26" s="625"/>
      <c r="CZ26" s="628">
        <v>8.1</v>
      </c>
      <c r="DA26" s="655"/>
      <c r="DB26" s="655"/>
      <c r="DC26" s="658"/>
      <c r="DD26" s="632">
        <v>148566</v>
      </c>
      <c r="DE26" s="624"/>
      <c r="DF26" s="624"/>
      <c r="DG26" s="624"/>
      <c r="DH26" s="624"/>
      <c r="DI26" s="624"/>
      <c r="DJ26" s="624"/>
      <c r="DK26" s="625"/>
      <c r="DL26" s="632" t="s">
        <v>237</v>
      </c>
      <c r="DM26" s="624"/>
      <c r="DN26" s="624"/>
      <c r="DO26" s="624"/>
      <c r="DP26" s="624"/>
      <c r="DQ26" s="624"/>
      <c r="DR26" s="624"/>
      <c r="DS26" s="624"/>
      <c r="DT26" s="624"/>
      <c r="DU26" s="624"/>
      <c r="DV26" s="625"/>
      <c r="DW26" s="628" t="s">
        <v>141</v>
      </c>
      <c r="DX26" s="655"/>
      <c r="DY26" s="655"/>
      <c r="DZ26" s="655"/>
      <c r="EA26" s="655"/>
      <c r="EB26" s="655"/>
      <c r="EC26" s="656"/>
    </row>
    <row r="27" spans="2:133" ht="11.25" customHeight="1" x14ac:dyDescent="0.2">
      <c r="B27" s="620" t="s">
        <v>302</v>
      </c>
      <c r="C27" s="621"/>
      <c r="D27" s="621"/>
      <c r="E27" s="621"/>
      <c r="F27" s="621"/>
      <c r="G27" s="621"/>
      <c r="H27" s="621"/>
      <c r="I27" s="621"/>
      <c r="J27" s="621"/>
      <c r="K27" s="621"/>
      <c r="L27" s="621"/>
      <c r="M27" s="621"/>
      <c r="N27" s="621"/>
      <c r="O27" s="621"/>
      <c r="P27" s="621"/>
      <c r="Q27" s="622"/>
      <c r="R27" s="623">
        <v>9833</v>
      </c>
      <c r="S27" s="624"/>
      <c r="T27" s="624"/>
      <c r="U27" s="624"/>
      <c r="V27" s="624"/>
      <c r="W27" s="624"/>
      <c r="X27" s="624"/>
      <c r="Y27" s="625"/>
      <c r="Z27" s="626">
        <v>0.5</v>
      </c>
      <c r="AA27" s="626"/>
      <c r="AB27" s="626"/>
      <c r="AC27" s="626"/>
      <c r="AD27" s="627" t="s">
        <v>141</v>
      </c>
      <c r="AE27" s="627"/>
      <c r="AF27" s="627"/>
      <c r="AG27" s="627"/>
      <c r="AH27" s="627"/>
      <c r="AI27" s="627"/>
      <c r="AJ27" s="627"/>
      <c r="AK27" s="627"/>
      <c r="AL27" s="628" t="s">
        <v>141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55442</v>
      </c>
      <c r="BH27" s="624"/>
      <c r="BI27" s="624"/>
      <c r="BJ27" s="624"/>
      <c r="BK27" s="624"/>
      <c r="BL27" s="624"/>
      <c r="BM27" s="624"/>
      <c r="BN27" s="625"/>
      <c r="BO27" s="626">
        <v>100</v>
      </c>
      <c r="BP27" s="626"/>
      <c r="BQ27" s="626"/>
      <c r="BR27" s="626"/>
      <c r="BS27" s="627" t="s">
        <v>141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43264</v>
      </c>
      <c r="CS27" s="653"/>
      <c r="CT27" s="653"/>
      <c r="CU27" s="653"/>
      <c r="CV27" s="653"/>
      <c r="CW27" s="653"/>
      <c r="CX27" s="653"/>
      <c r="CY27" s="654"/>
      <c r="CZ27" s="628">
        <v>2.2000000000000002</v>
      </c>
      <c r="DA27" s="655"/>
      <c r="DB27" s="655"/>
      <c r="DC27" s="658"/>
      <c r="DD27" s="632">
        <v>15653</v>
      </c>
      <c r="DE27" s="653"/>
      <c r="DF27" s="653"/>
      <c r="DG27" s="653"/>
      <c r="DH27" s="653"/>
      <c r="DI27" s="653"/>
      <c r="DJ27" s="653"/>
      <c r="DK27" s="654"/>
      <c r="DL27" s="632">
        <v>15502</v>
      </c>
      <c r="DM27" s="653"/>
      <c r="DN27" s="653"/>
      <c r="DO27" s="653"/>
      <c r="DP27" s="653"/>
      <c r="DQ27" s="653"/>
      <c r="DR27" s="653"/>
      <c r="DS27" s="653"/>
      <c r="DT27" s="653"/>
      <c r="DU27" s="653"/>
      <c r="DV27" s="654"/>
      <c r="DW27" s="628">
        <v>1.5</v>
      </c>
      <c r="DX27" s="655"/>
      <c r="DY27" s="655"/>
      <c r="DZ27" s="655"/>
      <c r="EA27" s="655"/>
      <c r="EB27" s="655"/>
      <c r="EC27" s="656"/>
    </row>
    <row r="28" spans="2:133" ht="11.25" customHeight="1" x14ac:dyDescent="0.2">
      <c r="B28" s="620" t="s">
        <v>305</v>
      </c>
      <c r="C28" s="621"/>
      <c r="D28" s="621"/>
      <c r="E28" s="621"/>
      <c r="F28" s="621"/>
      <c r="G28" s="621"/>
      <c r="H28" s="621"/>
      <c r="I28" s="621"/>
      <c r="J28" s="621"/>
      <c r="K28" s="621"/>
      <c r="L28" s="621"/>
      <c r="M28" s="621"/>
      <c r="N28" s="621"/>
      <c r="O28" s="621"/>
      <c r="P28" s="621"/>
      <c r="Q28" s="622"/>
      <c r="R28" s="623">
        <v>29752</v>
      </c>
      <c r="S28" s="624"/>
      <c r="T28" s="624"/>
      <c r="U28" s="624"/>
      <c r="V28" s="624"/>
      <c r="W28" s="624"/>
      <c r="X28" s="624"/>
      <c r="Y28" s="625"/>
      <c r="Z28" s="626">
        <v>1.4</v>
      </c>
      <c r="AA28" s="626"/>
      <c r="AB28" s="626"/>
      <c r="AC28" s="626"/>
      <c r="AD28" s="627" t="s">
        <v>141</v>
      </c>
      <c r="AE28" s="627"/>
      <c r="AF28" s="627"/>
      <c r="AG28" s="627"/>
      <c r="AH28" s="627"/>
      <c r="AI28" s="627"/>
      <c r="AJ28" s="627"/>
      <c r="AK28" s="627"/>
      <c r="AL28" s="628" t="s">
        <v>141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340244</v>
      </c>
      <c r="CS28" s="624"/>
      <c r="CT28" s="624"/>
      <c r="CU28" s="624"/>
      <c r="CV28" s="624"/>
      <c r="CW28" s="624"/>
      <c r="CX28" s="624"/>
      <c r="CY28" s="625"/>
      <c r="CZ28" s="628">
        <v>17</v>
      </c>
      <c r="DA28" s="655"/>
      <c r="DB28" s="655"/>
      <c r="DC28" s="658"/>
      <c r="DD28" s="632">
        <v>320014</v>
      </c>
      <c r="DE28" s="624"/>
      <c r="DF28" s="624"/>
      <c r="DG28" s="624"/>
      <c r="DH28" s="624"/>
      <c r="DI28" s="624"/>
      <c r="DJ28" s="624"/>
      <c r="DK28" s="625"/>
      <c r="DL28" s="632">
        <v>320014</v>
      </c>
      <c r="DM28" s="624"/>
      <c r="DN28" s="624"/>
      <c r="DO28" s="624"/>
      <c r="DP28" s="624"/>
      <c r="DQ28" s="624"/>
      <c r="DR28" s="624"/>
      <c r="DS28" s="624"/>
      <c r="DT28" s="624"/>
      <c r="DU28" s="624"/>
      <c r="DV28" s="625"/>
      <c r="DW28" s="628">
        <v>30.9</v>
      </c>
      <c r="DX28" s="655"/>
      <c r="DY28" s="655"/>
      <c r="DZ28" s="655"/>
      <c r="EA28" s="655"/>
      <c r="EB28" s="655"/>
      <c r="EC28" s="656"/>
    </row>
    <row r="29" spans="2:133" ht="11.25" customHeight="1" x14ac:dyDescent="0.2">
      <c r="B29" s="620" t="s">
        <v>307</v>
      </c>
      <c r="C29" s="621"/>
      <c r="D29" s="621"/>
      <c r="E29" s="621"/>
      <c r="F29" s="621"/>
      <c r="G29" s="621"/>
      <c r="H29" s="621"/>
      <c r="I29" s="621"/>
      <c r="J29" s="621"/>
      <c r="K29" s="621"/>
      <c r="L29" s="621"/>
      <c r="M29" s="621"/>
      <c r="N29" s="621"/>
      <c r="O29" s="621"/>
      <c r="P29" s="621"/>
      <c r="Q29" s="622"/>
      <c r="R29" s="623">
        <v>8259</v>
      </c>
      <c r="S29" s="624"/>
      <c r="T29" s="624"/>
      <c r="U29" s="624"/>
      <c r="V29" s="624"/>
      <c r="W29" s="624"/>
      <c r="X29" s="624"/>
      <c r="Y29" s="625"/>
      <c r="Z29" s="626">
        <v>0.4</v>
      </c>
      <c r="AA29" s="626"/>
      <c r="AB29" s="626"/>
      <c r="AC29" s="626"/>
      <c r="AD29" s="627" t="s">
        <v>141</v>
      </c>
      <c r="AE29" s="627"/>
      <c r="AF29" s="627"/>
      <c r="AG29" s="627"/>
      <c r="AH29" s="627"/>
      <c r="AI29" s="627"/>
      <c r="AJ29" s="627"/>
      <c r="AK29" s="627"/>
      <c r="AL29" s="628" t="s">
        <v>141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340027</v>
      </c>
      <c r="CS29" s="653"/>
      <c r="CT29" s="653"/>
      <c r="CU29" s="653"/>
      <c r="CV29" s="653"/>
      <c r="CW29" s="653"/>
      <c r="CX29" s="653"/>
      <c r="CY29" s="654"/>
      <c r="CZ29" s="628">
        <v>17</v>
      </c>
      <c r="DA29" s="655"/>
      <c r="DB29" s="655"/>
      <c r="DC29" s="658"/>
      <c r="DD29" s="632">
        <v>319797</v>
      </c>
      <c r="DE29" s="653"/>
      <c r="DF29" s="653"/>
      <c r="DG29" s="653"/>
      <c r="DH29" s="653"/>
      <c r="DI29" s="653"/>
      <c r="DJ29" s="653"/>
      <c r="DK29" s="654"/>
      <c r="DL29" s="632">
        <v>319797</v>
      </c>
      <c r="DM29" s="653"/>
      <c r="DN29" s="653"/>
      <c r="DO29" s="653"/>
      <c r="DP29" s="653"/>
      <c r="DQ29" s="653"/>
      <c r="DR29" s="653"/>
      <c r="DS29" s="653"/>
      <c r="DT29" s="653"/>
      <c r="DU29" s="653"/>
      <c r="DV29" s="654"/>
      <c r="DW29" s="628">
        <v>30.8</v>
      </c>
      <c r="DX29" s="655"/>
      <c r="DY29" s="655"/>
      <c r="DZ29" s="655"/>
      <c r="EA29" s="655"/>
      <c r="EB29" s="655"/>
      <c r="EC29" s="656"/>
    </row>
    <row r="30" spans="2:133" ht="11.25" customHeight="1" x14ac:dyDescent="0.2">
      <c r="B30" s="620" t="s">
        <v>310</v>
      </c>
      <c r="C30" s="621"/>
      <c r="D30" s="621"/>
      <c r="E30" s="621"/>
      <c r="F30" s="621"/>
      <c r="G30" s="621"/>
      <c r="H30" s="621"/>
      <c r="I30" s="621"/>
      <c r="J30" s="621"/>
      <c r="K30" s="621"/>
      <c r="L30" s="621"/>
      <c r="M30" s="621"/>
      <c r="N30" s="621"/>
      <c r="O30" s="621"/>
      <c r="P30" s="621"/>
      <c r="Q30" s="622"/>
      <c r="R30" s="623">
        <v>252322</v>
      </c>
      <c r="S30" s="624"/>
      <c r="T30" s="624"/>
      <c r="U30" s="624"/>
      <c r="V30" s="624"/>
      <c r="W30" s="624"/>
      <c r="X30" s="624"/>
      <c r="Y30" s="625"/>
      <c r="Z30" s="626">
        <v>12.1</v>
      </c>
      <c r="AA30" s="626"/>
      <c r="AB30" s="626"/>
      <c r="AC30" s="626"/>
      <c r="AD30" s="627" t="s">
        <v>237</v>
      </c>
      <c r="AE30" s="627"/>
      <c r="AF30" s="627"/>
      <c r="AG30" s="627"/>
      <c r="AH30" s="627"/>
      <c r="AI30" s="627"/>
      <c r="AJ30" s="627"/>
      <c r="AK30" s="627"/>
      <c r="AL30" s="628" t="s">
        <v>237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333194</v>
      </c>
      <c r="CS30" s="624"/>
      <c r="CT30" s="624"/>
      <c r="CU30" s="624"/>
      <c r="CV30" s="624"/>
      <c r="CW30" s="624"/>
      <c r="CX30" s="624"/>
      <c r="CY30" s="625"/>
      <c r="CZ30" s="628">
        <v>16.600000000000001</v>
      </c>
      <c r="DA30" s="655"/>
      <c r="DB30" s="655"/>
      <c r="DC30" s="658"/>
      <c r="DD30" s="632">
        <v>312964</v>
      </c>
      <c r="DE30" s="624"/>
      <c r="DF30" s="624"/>
      <c r="DG30" s="624"/>
      <c r="DH30" s="624"/>
      <c r="DI30" s="624"/>
      <c r="DJ30" s="624"/>
      <c r="DK30" s="625"/>
      <c r="DL30" s="632">
        <v>312964</v>
      </c>
      <c r="DM30" s="624"/>
      <c r="DN30" s="624"/>
      <c r="DO30" s="624"/>
      <c r="DP30" s="624"/>
      <c r="DQ30" s="624"/>
      <c r="DR30" s="624"/>
      <c r="DS30" s="624"/>
      <c r="DT30" s="624"/>
      <c r="DU30" s="624"/>
      <c r="DV30" s="625"/>
      <c r="DW30" s="628">
        <v>30.2</v>
      </c>
      <c r="DX30" s="655"/>
      <c r="DY30" s="655"/>
      <c r="DZ30" s="655"/>
      <c r="EA30" s="655"/>
      <c r="EB30" s="655"/>
      <c r="EC30" s="656"/>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141</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141</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100</v>
      </c>
      <c r="BH31" s="667"/>
      <c r="BI31" s="667"/>
      <c r="BJ31" s="667"/>
      <c r="BK31" s="667"/>
      <c r="BL31" s="667"/>
      <c r="BM31" s="618">
        <v>99.7</v>
      </c>
      <c r="BN31" s="667"/>
      <c r="BO31" s="667"/>
      <c r="BP31" s="667"/>
      <c r="BQ31" s="668"/>
      <c r="BR31" s="670">
        <v>99.7</v>
      </c>
      <c r="BS31" s="667"/>
      <c r="BT31" s="667"/>
      <c r="BU31" s="667"/>
      <c r="BV31" s="667"/>
      <c r="BW31" s="667"/>
      <c r="BX31" s="618">
        <v>99.3</v>
      </c>
      <c r="BY31" s="667"/>
      <c r="BZ31" s="667"/>
      <c r="CA31" s="667"/>
      <c r="CB31" s="668"/>
      <c r="CD31" s="663"/>
      <c r="CE31" s="664"/>
      <c r="CF31" s="620" t="s">
        <v>317</v>
      </c>
      <c r="CG31" s="621"/>
      <c r="CH31" s="621"/>
      <c r="CI31" s="621"/>
      <c r="CJ31" s="621"/>
      <c r="CK31" s="621"/>
      <c r="CL31" s="621"/>
      <c r="CM31" s="621"/>
      <c r="CN31" s="621"/>
      <c r="CO31" s="621"/>
      <c r="CP31" s="621"/>
      <c r="CQ31" s="622"/>
      <c r="CR31" s="623">
        <v>6833</v>
      </c>
      <c r="CS31" s="653"/>
      <c r="CT31" s="653"/>
      <c r="CU31" s="653"/>
      <c r="CV31" s="653"/>
      <c r="CW31" s="653"/>
      <c r="CX31" s="653"/>
      <c r="CY31" s="654"/>
      <c r="CZ31" s="628">
        <v>0.3</v>
      </c>
      <c r="DA31" s="655"/>
      <c r="DB31" s="655"/>
      <c r="DC31" s="658"/>
      <c r="DD31" s="632">
        <v>6833</v>
      </c>
      <c r="DE31" s="653"/>
      <c r="DF31" s="653"/>
      <c r="DG31" s="653"/>
      <c r="DH31" s="653"/>
      <c r="DI31" s="653"/>
      <c r="DJ31" s="653"/>
      <c r="DK31" s="654"/>
      <c r="DL31" s="632">
        <v>6833</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2">
      <c r="B32" s="620" t="s">
        <v>318</v>
      </c>
      <c r="C32" s="621"/>
      <c r="D32" s="621"/>
      <c r="E32" s="621"/>
      <c r="F32" s="621"/>
      <c r="G32" s="621"/>
      <c r="H32" s="621"/>
      <c r="I32" s="621"/>
      <c r="J32" s="621"/>
      <c r="K32" s="621"/>
      <c r="L32" s="621"/>
      <c r="M32" s="621"/>
      <c r="N32" s="621"/>
      <c r="O32" s="621"/>
      <c r="P32" s="621"/>
      <c r="Q32" s="622"/>
      <c r="R32" s="623">
        <v>134596</v>
      </c>
      <c r="S32" s="624"/>
      <c r="T32" s="624"/>
      <c r="U32" s="624"/>
      <c r="V32" s="624"/>
      <c r="W32" s="624"/>
      <c r="X32" s="624"/>
      <c r="Y32" s="625"/>
      <c r="Z32" s="626">
        <v>6.5</v>
      </c>
      <c r="AA32" s="626"/>
      <c r="AB32" s="626"/>
      <c r="AC32" s="626"/>
      <c r="AD32" s="627" t="s">
        <v>141</v>
      </c>
      <c r="AE32" s="627"/>
      <c r="AF32" s="627"/>
      <c r="AG32" s="627"/>
      <c r="AH32" s="627"/>
      <c r="AI32" s="627"/>
      <c r="AJ32" s="627"/>
      <c r="AK32" s="627"/>
      <c r="AL32" s="628" t="s">
        <v>237</v>
      </c>
      <c r="AM32" s="629"/>
      <c r="AN32" s="629"/>
      <c r="AO32" s="630"/>
      <c r="AP32" s="673"/>
      <c r="AQ32" s="674"/>
      <c r="AR32" s="674"/>
      <c r="AS32" s="674"/>
      <c r="AT32" s="678"/>
      <c r="AU32" s="214" t="s">
        <v>319</v>
      </c>
      <c r="AX32" s="620" t="s">
        <v>320</v>
      </c>
      <c r="AY32" s="621"/>
      <c r="AZ32" s="621"/>
      <c r="BA32" s="621"/>
      <c r="BB32" s="621"/>
      <c r="BC32" s="621"/>
      <c r="BD32" s="621"/>
      <c r="BE32" s="621"/>
      <c r="BF32" s="622"/>
      <c r="BG32" s="680">
        <v>100</v>
      </c>
      <c r="BH32" s="653"/>
      <c r="BI32" s="653"/>
      <c r="BJ32" s="653"/>
      <c r="BK32" s="653"/>
      <c r="BL32" s="653"/>
      <c r="BM32" s="629">
        <v>99.4</v>
      </c>
      <c r="BN32" s="653"/>
      <c r="BO32" s="653"/>
      <c r="BP32" s="653"/>
      <c r="BQ32" s="669"/>
      <c r="BR32" s="680">
        <v>100</v>
      </c>
      <c r="BS32" s="653"/>
      <c r="BT32" s="653"/>
      <c r="BU32" s="653"/>
      <c r="BV32" s="653"/>
      <c r="BW32" s="653"/>
      <c r="BX32" s="629">
        <v>99.2</v>
      </c>
      <c r="BY32" s="653"/>
      <c r="BZ32" s="653"/>
      <c r="CA32" s="653"/>
      <c r="CB32" s="669"/>
      <c r="CD32" s="665"/>
      <c r="CE32" s="666"/>
      <c r="CF32" s="620" t="s">
        <v>321</v>
      </c>
      <c r="CG32" s="621"/>
      <c r="CH32" s="621"/>
      <c r="CI32" s="621"/>
      <c r="CJ32" s="621"/>
      <c r="CK32" s="621"/>
      <c r="CL32" s="621"/>
      <c r="CM32" s="621"/>
      <c r="CN32" s="621"/>
      <c r="CO32" s="621"/>
      <c r="CP32" s="621"/>
      <c r="CQ32" s="622"/>
      <c r="CR32" s="623">
        <v>217</v>
      </c>
      <c r="CS32" s="624"/>
      <c r="CT32" s="624"/>
      <c r="CU32" s="624"/>
      <c r="CV32" s="624"/>
      <c r="CW32" s="624"/>
      <c r="CX32" s="624"/>
      <c r="CY32" s="625"/>
      <c r="CZ32" s="628">
        <v>0</v>
      </c>
      <c r="DA32" s="655"/>
      <c r="DB32" s="655"/>
      <c r="DC32" s="658"/>
      <c r="DD32" s="632">
        <v>217</v>
      </c>
      <c r="DE32" s="624"/>
      <c r="DF32" s="624"/>
      <c r="DG32" s="624"/>
      <c r="DH32" s="624"/>
      <c r="DI32" s="624"/>
      <c r="DJ32" s="624"/>
      <c r="DK32" s="625"/>
      <c r="DL32" s="632">
        <v>217</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2">
      <c r="B33" s="620" t="s">
        <v>322</v>
      </c>
      <c r="C33" s="621"/>
      <c r="D33" s="621"/>
      <c r="E33" s="621"/>
      <c r="F33" s="621"/>
      <c r="G33" s="621"/>
      <c r="H33" s="621"/>
      <c r="I33" s="621"/>
      <c r="J33" s="621"/>
      <c r="K33" s="621"/>
      <c r="L33" s="621"/>
      <c r="M33" s="621"/>
      <c r="N33" s="621"/>
      <c r="O33" s="621"/>
      <c r="P33" s="621"/>
      <c r="Q33" s="622"/>
      <c r="R33" s="623">
        <v>2824</v>
      </c>
      <c r="S33" s="624"/>
      <c r="T33" s="624"/>
      <c r="U33" s="624"/>
      <c r="V33" s="624"/>
      <c r="W33" s="624"/>
      <c r="X33" s="624"/>
      <c r="Y33" s="625"/>
      <c r="Z33" s="626">
        <v>0.1</v>
      </c>
      <c r="AA33" s="626"/>
      <c r="AB33" s="626"/>
      <c r="AC33" s="626"/>
      <c r="AD33" s="627" t="s">
        <v>237</v>
      </c>
      <c r="AE33" s="627"/>
      <c r="AF33" s="627"/>
      <c r="AG33" s="627"/>
      <c r="AH33" s="627"/>
      <c r="AI33" s="627"/>
      <c r="AJ33" s="627"/>
      <c r="AK33" s="627"/>
      <c r="AL33" s="628" t="s">
        <v>237</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99.9</v>
      </c>
      <c r="BH33" s="682"/>
      <c r="BI33" s="682"/>
      <c r="BJ33" s="682"/>
      <c r="BK33" s="682"/>
      <c r="BL33" s="682"/>
      <c r="BM33" s="683">
        <v>99.9</v>
      </c>
      <c r="BN33" s="682"/>
      <c r="BO33" s="682"/>
      <c r="BP33" s="682"/>
      <c r="BQ33" s="684"/>
      <c r="BR33" s="681">
        <v>99.2</v>
      </c>
      <c r="BS33" s="682"/>
      <c r="BT33" s="682"/>
      <c r="BU33" s="682"/>
      <c r="BV33" s="682"/>
      <c r="BW33" s="682"/>
      <c r="BX33" s="683">
        <v>99.2</v>
      </c>
      <c r="BY33" s="682"/>
      <c r="BZ33" s="682"/>
      <c r="CA33" s="682"/>
      <c r="CB33" s="684"/>
      <c r="CD33" s="620" t="s">
        <v>324</v>
      </c>
      <c r="CE33" s="621"/>
      <c r="CF33" s="621"/>
      <c r="CG33" s="621"/>
      <c r="CH33" s="621"/>
      <c r="CI33" s="621"/>
      <c r="CJ33" s="621"/>
      <c r="CK33" s="621"/>
      <c r="CL33" s="621"/>
      <c r="CM33" s="621"/>
      <c r="CN33" s="621"/>
      <c r="CO33" s="621"/>
      <c r="CP33" s="621"/>
      <c r="CQ33" s="622"/>
      <c r="CR33" s="623">
        <v>994833</v>
      </c>
      <c r="CS33" s="653"/>
      <c r="CT33" s="653"/>
      <c r="CU33" s="653"/>
      <c r="CV33" s="653"/>
      <c r="CW33" s="653"/>
      <c r="CX33" s="653"/>
      <c r="CY33" s="654"/>
      <c r="CZ33" s="628">
        <v>49.6</v>
      </c>
      <c r="DA33" s="655"/>
      <c r="DB33" s="655"/>
      <c r="DC33" s="658"/>
      <c r="DD33" s="632">
        <v>684160</v>
      </c>
      <c r="DE33" s="653"/>
      <c r="DF33" s="653"/>
      <c r="DG33" s="653"/>
      <c r="DH33" s="653"/>
      <c r="DI33" s="653"/>
      <c r="DJ33" s="653"/>
      <c r="DK33" s="654"/>
      <c r="DL33" s="632">
        <v>235932</v>
      </c>
      <c r="DM33" s="653"/>
      <c r="DN33" s="653"/>
      <c r="DO33" s="653"/>
      <c r="DP33" s="653"/>
      <c r="DQ33" s="653"/>
      <c r="DR33" s="653"/>
      <c r="DS33" s="653"/>
      <c r="DT33" s="653"/>
      <c r="DU33" s="653"/>
      <c r="DV33" s="654"/>
      <c r="DW33" s="628">
        <v>22.8</v>
      </c>
      <c r="DX33" s="655"/>
      <c r="DY33" s="655"/>
      <c r="DZ33" s="655"/>
      <c r="EA33" s="655"/>
      <c r="EB33" s="655"/>
      <c r="EC33" s="656"/>
    </row>
    <row r="34" spans="2:133" ht="11.25" customHeight="1" x14ac:dyDescent="0.2">
      <c r="B34" s="620" t="s">
        <v>325</v>
      </c>
      <c r="C34" s="621"/>
      <c r="D34" s="621"/>
      <c r="E34" s="621"/>
      <c r="F34" s="621"/>
      <c r="G34" s="621"/>
      <c r="H34" s="621"/>
      <c r="I34" s="621"/>
      <c r="J34" s="621"/>
      <c r="K34" s="621"/>
      <c r="L34" s="621"/>
      <c r="M34" s="621"/>
      <c r="N34" s="621"/>
      <c r="O34" s="621"/>
      <c r="P34" s="621"/>
      <c r="Q34" s="622"/>
      <c r="R34" s="623">
        <v>7012</v>
      </c>
      <c r="S34" s="624"/>
      <c r="T34" s="624"/>
      <c r="U34" s="624"/>
      <c r="V34" s="624"/>
      <c r="W34" s="624"/>
      <c r="X34" s="624"/>
      <c r="Y34" s="625"/>
      <c r="Z34" s="626">
        <v>0.3</v>
      </c>
      <c r="AA34" s="626"/>
      <c r="AB34" s="626"/>
      <c r="AC34" s="626"/>
      <c r="AD34" s="627" t="s">
        <v>237</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393101</v>
      </c>
      <c r="CS34" s="624"/>
      <c r="CT34" s="624"/>
      <c r="CU34" s="624"/>
      <c r="CV34" s="624"/>
      <c r="CW34" s="624"/>
      <c r="CX34" s="624"/>
      <c r="CY34" s="625"/>
      <c r="CZ34" s="628">
        <v>19.600000000000001</v>
      </c>
      <c r="DA34" s="655"/>
      <c r="DB34" s="655"/>
      <c r="DC34" s="658"/>
      <c r="DD34" s="632">
        <v>238157</v>
      </c>
      <c r="DE34" s="624"/>
      <c r="DF34" s="624"/>
      <c r="DG34" s="624"/>
      <c r="DH34" s="624"/>
      <c r="DI34" s="624"/>
      <c r="DJ34" s="624"/>
      <c r="DK34" s="625"/>
      <c r="DL34" s="632">
        <v>130831</v>
      </c>
      <c r="DM34" s="624"/>
      <c r="DN34" s="624"/>
      <c r="DO34" s="624"/>
      <c r="DP34" s="624"/>
      <c r="DQ34" s="624"/>
      <c r="DR34" s="624"/>
      <c r="DS34" s="624"/>
      <c r="DT34" s="624"/>
      <c r="DU34" s="624"/>
      <c r="DV34" s="625"/>
      <c r="DW34" s="628">
        <v>12.6</v>
      </c>
      <c r="DX34" s="655"/>
      <c r="DY34" s="655"/>
      <c r="DZ34" s="655"/>
      <c r="EA34" s="655"/>
      <c r="EB34" s="655"/>
      <c r="EC34" s="656"/>
    </row>
    <row r="35" spans="2:133" ht="11.25" customHeight="1" x14ac:dyDescent="0.2">
      <c r="B35" s="620" t="s">
        <v>327</v>
      </c>
      <c r="C35" s="621"/>
      <c r="D35" s="621"/>
      <c r="E35" s="621"/>
      <c r="F35" s="621"/>
      <c r="G35" s="621"/>
      <c r="H35" s="621"/>
      <c r="I35" s="621"/>
      <c r="J35" s="621"/>
      <c r="K35" s="621"/>
      <c r="L35" s="621"/>
      <c r="M35" s="621"/>
      <c r="N35" s="621"/>
      <c r="O35" s="621"/>
      <c r="P35" s="621"/>
      <c r="Q35" s="622"/>
      <c r="R35" s="623">
        <v>29493</v>
      </c>
      <c r="S35" s="624"/>
      <c r="T35" s="624"/>
      <c r="U35" s="624"/>
      <c r="V35" s="624"/>
      <c r="W35" s="624"/>
      <c r="X35" s="624"/>
      <c r="Y35" s="625"/>
      <c r="Z35" s="626">
        <v>1.4</v>
      </c>
      <c r="AA35" s="626"/>
      <c r="AB35" s="626"/>
      <c r="AC35" s="626"/>
      <c r="AD35" s="627" t="s">
        <v>237</v>
      </c>
      <c r="AE35" s="627"/>
      <c r="AF35" s="627"/>
      <c r="AG35" s="627"/>
      <c r="AH35" s="627"/>
      <c r="AI35" s="627"/>
      <c r="AJ35" s="627"/>
      <c r="AK35" s="627"/>
      <c r="AL35" s="628" t="s">
        <v>141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3900</v>
      </c>
      <c r="CS35" s="653"/>
      <c r="CT35" s="653"/>
      <c r="CU35" s="653"/>
      <c r="CV35" s="653"/>
      <c r="CW35" s="653"/>
      <c r="CX35" s="653"/>
      <c r="CY35" s="654"/>
      <c r="CZ35" s="628">
        <v>0.2</v>
      </c>
      <c r="DA35" s="655"/>
      <c r="DB35" s="655"/>
      <c r="DC35" s="658"/>
      <c r="DD35" s="632">
        <v>2894</v>
      </c>
      <c r="DE35" s="653"/>
      <c r="DF35" s="653"/>
      <c r="DG35" s="653"/>
      <c r="DH35" s="653"/>
      <c r="DI35" s="653"/>
      <c r="DJ35" s="653"/>
      <c r="DK35" s="654"/>
      <c r="DL35" s="632">
        <v>2894</v>
      </c>
      <c r="DM35" s="653"/>
      <c r="DN35" s="653"/>
      <c r="DO35" s="653"/>
      <c r="DP35" s="653"/>
      <c r="DQ35" s="653"/>
      <c r="DR35" s="653"/>
      <c r="DS35" s="653"/>
      <c r="DT35" s="653"/>
      <c r="DU35" s="653"/>
      <c r="DV35" s="654"/>
      <c r="DW35" s="628">
        <v>0.3</v>
      </c>
      <c r="DX35" s="655"/>
      <c r="DY35" s="655"/>
      <c r="DZ35" s="655"/>
      <c r="EA35" s="655"/>
      <c r="EB35" s="655"/>
      <c r="EC35" s="656"/>
    </row>
    <row r="36" spans="2:133" ht="11.25" customHeight="1" x14ac:dyDescent="0.2">
      <c r="B36" s="620" t="s">
        <v>331</v>
      </c>
      <c r="C36" s="621"/>
      <c r="D36" s="621"/>
      <c r="E36" s="621"/>
      <c r="F36" s="621"/>
      <c r="G36" s="621"/>
      <c r="H36" s="621"/>
      <c r="I36" s="621"/>
      <c r="J36" s="621"/>
      <c r="K36" s="621"/>
      <c r="L36" s="621"/>
      <c r="M36" s="621"/>
      <c r="N36" s="621"/>
      <c r="O36" s="621"/>
      <c r="P36" s="621"/>
      <c r="Q36" s="622"/>
      <c r="R36" s="623">
        <v>113261</v>
      </c>
      <c r="S36" s="624"/>
      <c r="T36" s="624"/>
      <c r="U36" s="624"/>
      <c r="V36" s="624"/>
      <c r="W36" s="624"/>
      <c r="X36" s="624"/>
      <c r="Y36" s="625"/>
      <c r="Z36" s="626">
        <v>5.4</v>
      </c>
      <c r="AA36" s="626"/>
      <c r="AB36" s="626"/>
      <c r="AC36" s="626"/>
      <c r="AD36" s="627" t="s">
        <v>141</v>
      </c>
      <c r="AE36" s="627"/>
      <c r="AF36" s="627"/>
      <c r="AG36" s="627"/>
      <c r="AH36" s="627"/>
      <c r="AI36" s="627"/>
      <c r="AJ36" s="627"/>
      <c r="AK36" s="627"/>
      <c r="AL36" s="628" t="s">
        <v>237</v>
      </c>
      <c r="AM36" s="629"/>
      <c r="AN36" s="629"/>
      <c r="AO36" s="630"/>
      <c r="AP36" s="222"/>
      <c r="AQ36" s="685" t="s">
        <v>332</v>
      </c>
      <c r="AR36" s="686"/>
      <c r="AS36" s="686"/>
      <c r="AT36" s="686"/>
      <c r="AU36" s="686"/>
      <c r="AV36" s="686"/>
      <c r="AW36" s="686"/>
      <c r="AX36" s="686"/>
      <c r="AY36" s="687"/>
      <c r="AZ36" s="612">
        <v>159091</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2000</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333996</v>
      </c>
      <c r="CS36" s="624"/>
      <c r="CT36" s="624"/>
      <c r="CU36" s="624"/>
      <c r="CV36" s="624"/>
      <c r="CW36" s="624"/>
      <c r="CX36" s="624"/>
      <c r="CY36" s="625"/>
      <c r="CZ36" s="628">
        <v>16.7</v>
      </c>
      <c r="DA36" s="655"/>
      <c r="DB36" s="655"/>
      <c r="DC36" s="658"/>
      <c r="DD36" s="632">
        <v>197147</v>
      </c>
      <c r="DE36" s="624"/>
      <c r="DF36" s="624"/>
      <c r="DG36" s="624"/>
      <c r="DH36" s="624"/>
      <c r="DI36" s="624"/>
      <c r="DJ36" s="624"/>
      <c r="DK36" s="625"/>
      <c r="DL36" s="632">
        <v>100067</v>
      </c>
      <c r="DM36" s="624"/>
      <c r="DN36" s="624"/>
      <c r="DO36" s="624"/>
      <c r="DP36" s="624"/>
      <c r="DQ36" s="624"/>
      <c r="DR36" s="624"/>
      <c r="DS36" s="624"/>
      <c r="DT36" s="624"/>
      <c r="DU36" s="624"/>
      <c r="DV36" s="625"/>
      <c r="DW36" s="628">
        <v>9.6999999999999993</v>
      </c>
      <c r="DX36" s="655"/>
      <c r="DY36" s="655"/>
      <c r="DZ36" s="655"/>
      <c r="EA36" s="655"/>
      <c r="EB36" s="655"/>
      <c r="EC36" s="656"/>
    </row>
    <row r="37" spans="2:133" ht="11.25" customHeight="1" x14ac:dyDescent="0.2">
      <c r="B37" s="620" t="s">
        <v>335</v>
      </c>
      <c r="C37" s="621"/>
      <c r="D37" s="621"/>
      <c r="E37" s="621"/>
      <c r="F37" s="621"/>
      <c r="G37" s="621"/>
      <c r="H37" s="621"/>
      <c r="I37" s="621"/>
      <c r="J37" s="621"/>
      <c r="K37" s="621"/>
      <c r="L37" s="621"/>
      <c r="M37" s="621"/>
      <c r="N37" s="621"/>
      <c r="O37" s="621"/>
      <c r="P37" s="621"/>
      <c r="Q37" s="622"/>
      <c r="R37" s="623">
        <v>34869</v>
      </c>
      <c r="S37" s="624"/>
      <c r="T37" s="624"/>
      <c r="U37" s="624"/>
      <c r="V37" s="624"/>
      <c r="W37" s="624"/>
      <c r="X37" s="624"/>
      <c r="Y37" s="625"/>
      <c r="Z37" s="626">
        <v>1.7</v>
      </c>
      <c r="AA37" s="626"/>
      <c r="AB37" s="626"/>
      <c r="AC37" s="626"/>
      <c r="AD37" s="627">
        <v>3</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45291</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28403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94948</v>
      </c>
      <c r="CS37" s="653"/>
      <c r="CT37" s="653"/>
      <c r="CU37" s="653"/>
      <c r="CV37" s="653"/>
      <c r="CW37" s="653"/>
      <c r="CX37" s="653"/>
      <c r="CY37" s="654"/>
      <c r="CZ37" s="628">
        <v>4.7</v>
      </c>
      <c r="DA37" s="655"/>
      <c r="DB37" s="655"/>
      <c r="DC37" s="658"/>
      <c r="DD37" s="632">
        <v>89924</v>
      </c>
      <c r="DE37" s="653"/>
      <c r="DF37" s="653"/>
      <c r="DG37" s="653"/>
      <c r="DH37" s="653"/>
      <c r="DI37" s="653"/>
      <c r="DJ37" s="653"/>
      <c r="DK37" s="654"/>
      <c r="DL37" s="632">
        <v>72431</v>
      </c>
      <c r="DM37" s="653"/>
      <c r="DN37" s="653"/>
      <c r="DO37" s="653"/>
      <c r="DP37" s="653"/>
      <c r="DQ37" s="653"/>
      <c r="DR37" s="653"/>
      <c r="DS37" s="653"/>
      <c r="DT37" s="653"/>
      <c r="DU37" s="653"/>
      <c r="DV37" s="654"/>
      <c r="DW37" s="628">
        <v>7</v>
      </c>
      <c r="DX37" s="655"/>
      <c r="DY37" s="655"/>
      <c r="DZ37" s="655"/>
      <c r="EA37" s="655"/>
      <c r="EB37" s="655"/>
      <c r="EC37" s="656"/>
    </row>
    <row r="38" spans="2:133" ht="11.25" customHeight="1" x14ac:dyDescent="0.2">
      <c r="B38" s="620" t="s">
        <v>339</v>
      </c>
      <c r="C38" s="621"/>
      <c r="D38" s="621"/>
      <c r="E38" s="621"/>
      <c r="F38" s="621"/>
      <c r="G38" s="621"/>
      <c r="H38" s="621"/>
      <c r="I38" s="621"/>
      <c r="J38" s="621"/>
      <c r="K38" s="621"/>
      <c r="L38" s="621"/>
      <c r="M38" s="621"/>
      <c r="N38" s="621"/>
      <c r="O38" s="621"/>
      <c r="P38" s="621"/>
      <c r="Q38" s="622"/>
      <c r="R38" s="623">
        <v>170475</v>
      </c>
      <c r="S38" s="624"/>
      <c r="T38" s="624"/>
      <c r="U38" s="624"/>
      <c r="V38" s="624"/>
      <c r="W38" s="624"/>
      <c r="X38" s="624"/>
      <c r="Y38" s="625"/>
      <c r="Z38" s="626">
        <v>8.1999999999999993</v>
      </c>
      <c r="AA38" s="626"/>
      <c r="AB38" s="626"/>
      <c r="AC38" s="626"/>
      <c r="AD38" s="627" t="s">
        <v>237</v>
      </c>
      <c r="AE38" s="627"/>
      <c r="AF38" s="627"/>
      <c r="AG38" s="627"/>
      <c r="AH38" s="627"/>
      <c r="AI38" s="627"/>
      <c r="AJ38" s="627"/>
      <c r="AK38" s="627"/>
      <c r="AL38" s="628" t="s">
        <v>141</v>
      </c>
      <c r="AM38" s="629"/>
      <c r="AN38" s="629"/>
      <c r="AO38" s="630"/>
      <c r="AQ38" s="689" t="s">
        <v>340</v>
      </c>
      <c r="AR38" s="690"/>
      <c r="AS38" s="690"/>
      <c r="AT38" s="690"/>
      <c r="AU38" s="690"/>
      <c r="AV38" s="690"/>
      <c r="AW38" s="690"/>
      <c r="AX38" s="690"/>
      <c r="AY38" s="691"/>
      <c r="AZ38" s="623">
        <v>40700</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137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148095</v>
      </c>
      <c r="CS38" s="624"/>
      <c r="CT38" s="624"/>
      <c r="CU38" s="624"/>
      <c r="CV38" s="624"/>
      <c r="CW38" s="624"/>
      <c r="CX38" s="624"/>
      <c r="CY38" s="625"/>
      <c r="CZ38" s="628">
        <v>7.4</v>
      </c>
      <c r="DA38" s="655"/>
      <c r="DB38" s="655"/>
      <c r="DC38" s="658"/>
      <c r="DD38" s="632">
        <v>137933</v>
      </c>
      <c r="DE38" s="624"/>
      <c r="DF38" s="624"/>
      <c r="DG38" s="624"/>
      <c r="DH38" s="624"/>
      <c r="DI38" s="624"/>
      <c r="DJ38" s="624"/>
      <c r="DK38" s="625"/>
      <c r="DL38" s="632" t="s">
        <v>237</v>
      </c>
      <c r="DM38" s="624"/>
      <c r="DN38" s="624"/>
      <c r="DO38" s="624"/>
      <c r="DP38" s="624"/>
      <c r="DQ38" s="624"/>
      <c r="DR38" s="624"/>
      <c r="DS38" s="624"/>
      <c r="DT38" s="624"/>
      <c r="DU38" s="624"/>
      <c r="DV38" s="625"/>
      <c r="DW38" s="628" t="s">
        <v>141</v>
      </c>
      <c r="DX38" s="655"/>
      <c r="DY38" s="655"/>
      <c r="DZ38" s="655"/>
      <c r="EA38" s="655"/>
      <c r="EB38" s="655"/>
      <c r="EC38" s="656"/>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141</v>
      </c>
      <c r="AA39" s="626"/>
      <c r="AB39" s="626"/>
      <c r="AC39" s="626"/>
      <c r="AD39" s="627" t="s">
        <v>141</v>
      </c>
      <c r="AE39" s="627"/>
      <c r="AF39" s="627"/>
      <c r="AG39" s="627"/>
      <c r="AH39" s="627"/>
      <c r="AI39" s="627"/>
      <c r="AJ39" s="627"/>
      <c r="AK39" s="627"/>
      <c r="AL39" s="628" t="s">
        <v>237</v>
      </c>
      <c r="AM39" s="629"/>
      <c r="AN39" s="629"/>
      <c r="AO39" s="630"/>
      <c r="AQ39" s="689" t="s">
        <v>344</v>
      </c>
      <c r="AR39" s="690"/>
      <c r="AS39" s="690"/>
      <c r="AT39" s="690"/>
      <c r="AU39" s="690"/>
      <c r="AV39" s="690"/>
      <c r="AW39" s="690"/>
      <c r="AX39" s="690"/>
      <c r="AY39" s="691"/>
      <c r="AZ39" s="623">
        <v>10996</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191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112801</v>
      </c>
      <c r="CS39" s="653"/>
      <c r="CT39" s="653"/>
      <c r="CU39" s="653"/>
      <c r="CV39" s="653"/>
      <c r="CW39" s="653"/>
      <c r="CX39" s="653"/>
      <c r="CY39" s="654"/>
      <c r="CZ39" s="628">
        <v>5.6</v>
      </c>
      <c r="DA39" s="655"/>
      <c r="DB39" s="655"/>
      <c r="DC39" s="658"/>
      <c r="DD39" s="632">
        <v>105889</v>
      </c>
      <c r="DE39" s="653"/>
      <c r="DF39" s="653"/>
      <c r="DG39" s="653"/>
      <c r="DH39" s="653"/>
      <c r="DI39" s="653"/>
      <c r="DJ39" s="653"/>
      <c r="DK39" s="654"/>
      <c r="DL39" s="632" t="s">
        <v>237</v>
      </c>
      <c r="DM39" s="653"/>
      <c r="DN39" s="653"/>
      <c r="DO39" s="653"/>
      <c r="DP39" s="653"/>
      <c r="DQ39" s="653"/>
      <c r="DR39" s="653"/>
      <c r="DS39" s="653"/>
      <c r="DT39" s="653"/>
      <c r="DU39" s="653"/>
      <c r="DV39" s="654"/>
      <c r="DW39" s="628" t="s">
        <v>141</v>
      </c>
      <c r="DX39" s="655"/>
      <c r="DY39" s="655"/>
      <c r="DZ39" s="655"/>
      <c r="EA39" s="655"/>
      <c r="EB39" s="655"/>
      <c r="EC39" s="656"/>
    </row>
    <row r="40" spans="2:133" ht="11.25" customHeight="1" x14ac:dyDescent="0.2">
      <c r="B40" s="620" t="s">
        <v>347</v>
      </c>
      <c r="C40" s="621"/>
      <c r="D40" s="621"/>
      <c r="E40" s="621"/>
      <c r="F40" s="621"/>
      <c r="G40" s="621"/>
      <c r="H40" s="621"/>
      <c r="I40" s="621"/>
      <c r="J40" s="621"/>
      <c r="K40" s="621"/>
      <c r="L40" s="621"/>
      <c r="M40" s="621"/>
      <c r="N40" s="621"/>
      <c r="O40" s="621"/>
      <c r="P40" s="621"/>
      <c r="Q40" s="622"/>
      <c r="R40" s="623">
        <v>7275</v>
      </c>
      <c r="S40" s="624"/>
      <c r="T40" s="624"/>
      <c r="U40" s="624"/>
      <c r="V40" s="624"/>
      <c r="W40" s="624"/>
      <c r="X40" s="624"/>
      <c r="Y40" s="625"/>
      <c r="Z40" s="626">
        <v>0.3</v>
      </c>
      <c r="AA40" s="626"/>
      <c r="AB40" s="626"/>
      <c r="AC40" s="626"/>
      <c r="AD40" s="627" t="s">
        <v>141</v>
      </c>
      <c r="AE40" s="627"/>
      <c r="AF40" s="627"/>
      <c r="AG40" s="627"/>
      <c r="AH40" s="627"/>
      <c r="AI40" s="627"/>
      <c r="AJ40" s="627"/>
      <c r="AK40" s="627"/>
      <c r="AL40" s="628" t="s">
        <v>141</v>
      </c>
      <c r="AM40" s="629"/>
      <c r="AN40" s="629"/>
      <c r="AO40" s="630"/>
      <c r="AQ40" s="689" t="s">
        <v>348</v>
      </c>
      <c r="AR40" s="690"/>
      <c r="AS40" s="690"/>
      <c r="AT40" s="690"/>
      <c r="AU40" s="690"/>
      <c r="AV40" s="690"/>
      <c r="AW40" s="690"/>
      <c r="AX40" s="690"/>
      <c r="AY40" s="691"/>
      <c r="AZ40" s="623" t="s">
        <v>141</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89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2940</v>
      </c>
      <c r="CS40" s="624"/>
      <c r="CT40" s="624"/>
      <c r="CU40" s="624"/>
      <c r="CV40" s="624"/>
      <c r="CW40" s="624"/>
      <c r="CX40" s="624"/>
      <c r="CY40" s="625"/>
      <c r="CZ40" s="628">
        <v>0.1</v>
      </c>
      <c r="DA40" s="655"/>
      <c r="DB40" s="655"/>
      <c r="DC40" s="658"/>
      <c r="DD40" s="632">
        <v>2140</v>
      </c>
      <c r="DE40" s="624"/>
      <c r="DF40" s="624"/>
      <c r="DG40" s="624"/>
      <c r="DH40" s="624"/>
      <c r="DI40" s="624"/>
      <c r="DJ40" s="624"/>
      <c r="DK40" s="625"/>
      <c r="DL40" s="632">
        <v>2140</v>
      </c>
      <c r="DM40" s="624"/>
      <c r="DN40" s="624"/>
      <c r="DO40" s="624"/>
      <c r="DP40" s="624"/>
      <c r="DQ40" s="624"/>
      <c r="DR40" s="624"/>
      <c r="DS40" s="624"/>
      <c r="DT40" s="624"/>
      <c r="DU40" s="624"/>
      <c r="DV40" s="625"/>
      <c r="DW40" s="628">
        <v>0.2</v>
      </c>
      <c r="DX40" s="655"/>
      <c r="DY40" s="655"/>
      <c r="DZ40" s="655"/>
      <c r="EA40" s="655"/>
      <c r="EB40" s="655"/>
      <c r="EC40" s="656"/>
    </row>
    <row r="41" spans="2:133" ht="11.25" customHeight="1" x14ac:dyDescent="0.2">
      <c r="B41" s="644" t="s">
        <v>352</v>
      </c>
      <c r="C41" s="645"/>
      <c r="D41" s="645"/>
      <c r="E41" s="645"/>
      <c r="F41" s="645"/>
      <c r="G41" s="645"/>
      <c r="H41" s="645"/>
      <c r="I41" s="645"/>
      <c r="J41" s="645"/>
      <c r="K41" s="645"/>
      <c r="L41" s="645"/>
      <c r="M41" s="645"/>
      <c r="N41" s="645"/>
      <c r="O41" s="645"/>
      <c r="P41" s="645"/>
      <c r="Q41" s="646"/>
      <c r="R41" s="698">
        <v>2079065</v>
      </c>
      <c r="S41" s="699"/>
      <c r="T41" s="699"/>
      <c r="U41" s="699"/>
      <c r="V41" s="699"/>
      <c r="W41" s="699"/>
      <c r="X41" s="699"/>
      <c r="Y41" s="700"/>
      <c r="Z41" s="701">
        <v>100</v>
      </c>
      <c r="AA41" s="701"/>
      <c r="AB41" s="701"/>
      <c r="AC41" s="701"/>
      <c r="AD41" s="702">
        <v>1029667</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22854</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141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237</v>
      </c>
      <c r="CS41" s="653"/>
      <c r="CT41" s="653"/>
      <c r="CU41" s="653"/>
      <c r="CV41" s="653"/>
      <c r="CW41" s="653"/>
      <c r="CX41" s="653"/>
      <c r="CY41" s="654"/>
      <c r="CZ41" s="628" t="s">
        <v>237</v>
      </c>
      <c r="DA41" s="655"/>
      <c r="DB41" s="655"/>
      <c r="DC41" s="658"/>
      <c r="DD41" s="632" t="s">
        <v>237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39250</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361</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276351</v>
      </c>
      <c r="CS42" s="653"/>
      <c r="CT42" s="653"/>
      <c r="CU42" s="653"/>
      <c r="CV42" s="653"/>
      <c r="CW42" s="653"/>
      <c r="CX42" s="653"/>
      <c r="CY42" s="654"/>
      <c r="CZ42" s="628">
        <v>13.8</v>
      </c>
      <c r="DA42" s="655"/>
      <c r="DB42" s="655"/>
      <c r="DC42" s="658"/>
      <c r="DD42" s="632">
        <v>13652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2581</v>
      </c>
      <c r="CS43" s="653"/>
      <c r="CT43" s="653"/>
      <c r="CU43" s="653"/>
      <c r="CV43" s="653"/>
      <c r="CW43" s="653"/>
      <c r="CX43" s="653"/>
      <c r="CY43" s="654"/>
      <c r="CZ43" s="628">
        <v>0.1</v>
      </c>
      <c r="DA43" s="655"/>
      <c r="DB43" s="655"/>
      <c r="DC43" s="658"/>
      <c r="DD43" s="632">
        <v>2581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221976</v>
      </c>
      <c r="CS44" s="624"/>
      <c r="CT44" s="624"/>
      <c r="CU44" s="624"/>
      <c r="CV44" s="624"/>
      <c r="CW44" s="624"/>
      <c r="CX44" s="624"/>
      <c r="CY44" s="625"/>
      <c r="CZ44" s="628">
        <v>11.1</v>
      </c>
      <c r="DA44" s="629"/>
      <c r="DB44" s="629"/>
      <c r="DC44" s="635"/>
      <c r="DD44" s="632">
        <v>10714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191832</v>
      </c>
      <c r="CS45" s="653"/>
      <c r="CT45" s="653"/>
      <c r="CU45" s="653"/>
      <c r="CV45" s="653"/>
      <c r="CW45" s="653"/>
      <c r="CX45" s="653"/>
      <c r="CY45" s="654"/>
      <c r="CZ45" s="628">
        <v>9.6</v>
      </c>
      <c r="DA45" s="655"/>
      <c r="DB45" s="655"/>
      <c r="DC45" s="658"/>
      <c r="DD45" s="632">
        <v>8572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18003</v>
      </c>
      <c r="CS46" s="624"/>
      <c r="CT46" s="624"/>
      <c r="CU46" s="624"/>
      <c r="CV46" s="624"/>
      <c r="CW46" s="624"/>
      <c r="CX46" s="624"/>
      <c r="CY46" s="625"/>
      <c r="CZ46" s="628">
        <v>0.9</v>
      </c>
      <c r="DA46" s="629"/>
      <c r="DB46" s="629"/>
      <c r="DC46" s="635"/>
      <c r="DD46" s="632">
        <v>2101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54375</v>
      </c>
      <c r="CS47" s="653"/>
      <c r="CT47" s="653"/>
      <c r="CU47" s="653"/>
      <c r="CV47" s="653"/>
      <c r="CW47" s="653"/>
      <c r="CX47" s="653"/>
      <c r="CY47" s="654"/>
      <c r="CZ47" s="628">
        <v>2.7</v>
      </c>
      <c r="DA47" s="655"/>
      <c r="DB47" s="655"/>
      <c r="DC47" s="658"/>
      <c r="DD47" s="632">
        <v>2938</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367</v>
      </c>
      <c r="CG48" s="621"/>
      <c r="CH48" s="621"/>
      <c r="CI48" s="621"/>
      <c r="CJ48" s="621"/>
      <c r="CK48" s="621"/>
      <c r="CL48" s="621"/>
      <c r="CM48" s="621"/>
      <c r="CN48" s="621"/>
      <c r="CO48" s="621"/>
      <c r="CP48" s="621"/>
      <c r="CQ48" s="622"/>
      <c r="CR48" s="623" t="s">
        <v>237</v>
      </c>
      <c r="CS48" s="624"/>
      <c r="CT48" s="624"/>
      <c r="CU48" s="624"/>
      <c r="CV48" s="624"/>
      <c r="CW48" s="624"/>
      <c r="CX48" s="624"/>
      <c r="CY48" s="625"/>
      <c r="CZ48" s="628" t="s">
        <v>141</v>
      </c>
      <c r="DA48" s="629"/>
      <c r="DB48" s="629"/>
      <c r="DC48" s="635"/>
      <c r="DD48" s="632" t="s">
        <v>141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2005747</v>
      </c>
      <c r="CS49" s="682"/>
      <c r="CT49" s="682"/>
      <c r="CU49" s="682"/>
      <c r="CV49" s="682"/>
      <c r="CW49" s="682"/>
      <c r="CX49" s="682"/>
      <c r="CY49" s="711"/>
      <c r="CZ49" s="703">
        <v>100</v>
      </c>
      <c r="DA49" s="712"/>
      <c r="DB49" s="712"/>
      <c r="DC49" s="713"/>
      <c r="DD49" s="714">
        <v>1364258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h57c3a8BVXPmjdqw75OcaZyKoIp2SbSrvC95kx/wuzrhkICz7QK57wyahp8veXPkO5zhCVoBhwoW2aN12UhxQ==" saltValue="ZSZDQrfuuRf/c6JWJlV5d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2079</v>
      </c>
      <c r="R7" s="753"/>
      <c r="S7" s="753"/>
      <c r="T7" s="753"/>
      <c r="U7" s="753"/>
      <c r="V7" s="753">
        <v>2006</v>
      </c>
      <c r="W7" s="753"/>
      <c r="X7" s="753"/>
      <c r="Y7" s="753"/>
      <c r="Z7" s="753"/>
      <c r="AA7" s="753">
        <v>73</v>
      </c>
      <c r="AB7" s="753"/>
      <c r="AC7" s="753"/>
      <c r="AD7" s="753"/>
      <c r="AE7" s="754"/>
      <c r="AF7" s="755">
        <v>65</v>
      </c>
      <c r="AG7" s="756"/>
      <c r="AH7" s="756"/>
      <c r="AI7" s="756"/>
      <c r="AJ7" s="757"/>
      <c r="AK7" s="758" t="s">
        <v>586</v>
      </c>
      <c r="AL7" s="759"/>
      <c r="AM7" s="759"/>
      <c r="AN7" s="759"/>
      <c r="AO7" s="759"/>
      <c r="AP7" s="759">
        <v>2987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62"/>
      <c r="CH7" s="743">
        <v>0</v>
      </c>
      <c r="CI7" s="744"/>
      <c r="CJ7" s="744"/>
      <c r="CK7" s="744"/>
      <c r="CL7" s="745"/>
      <c r="CM7" s="743">
        <v>15</v>
      </c>
      <c r="CN7" s="744"/>
      <c r="CO7" s="744"/>
      <c r="CP7" s="744"/>
      <c r="CQ7" s="745"/>
      <c r="CR7" s="743">
        <v>55</v>
      </c>
      <c r="CS7" s="744"/>
      <c r="CT7" s="744"/>
      <c r="CU7" s="744"/>
      <c r="CV7" s="745"/>
      <c r="CW7" s="743" t="s">
        <v>586</v>
      </c>
      <c r="CX7" s="744"/>
      <c r="CY7" s="744"/>
      <c r="CZ7" s="744"/>
      <c r="DA7" s="745"/>
      <c r="DB7" s="743" t="s">
        <v>586</v>
      </c>
      <c r="DC7" s="744"/>
      <c r="DD7" s="744"/>
      <c r="DE7" s="744"/>
      <c r="DF7" s="745"/>
      <c r="DG7" s="743" t="s">
        <v>586</v>
      </c>
      <c r="DH7" s="744"/>
      <c r="DI7" s="744"/>
      <c r="DJ7" s="744"/>
      <c r="DK7" s="745"/>
      <c r="DL7" s="743" t="s">
        <v>586</v>
      </c>
      <c r="DM7" s="744"/>
      <c r="DN7" s="744"/>
      <c r="DO7" s="744"/>
      <c r="DP7" s="745"/>
      <c r="DQ7" s="743" t="s">
        <v>586</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2079</v>
      </c>
      <c r="R23" s="793"/>
      <c r="S23" s="793"/>
      <c r="T23" s="793"/>
      <c r="U23" s="793"/>
      <c r="V23" s="793">
        <v>2006</v>
      </c>
      <c r="W23" s="793"/>
      <c r="X23" s="793"/>
      <c r="Y23" s="793"/>
      <c r="Z23" s="793"/>
      <c r="AA23" s="793">
        <v>73</v>
      </c>
      <c r="AB23" s="793"/>
      <c r="AC23" s="793"/>
      <c r="AD23" s="793"/>
      <c r="AE23" s="794"/>
      <c r="AF23" s="795">
        <v>65</v>
      </c>
      <c r="AG23" s="793"/>
      <c r="AH23" s="793"/>
      <c r="AI23" s="793"/>
      <c r="AJ23" s="796"/>
      <c r="AK23" s="797"/>
      <c r="AL23" s="798"/>
      <c r="AM23" s="798"/>
      <c r="AN23" s="798"/>
      <c r="AO23" s="798"/>
      <c r="AP23" s="793">
        <v>2987</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135</v>
      </c>
      <c r="R28" s="823"/>
      <c r="S28" s="823"/>
      <c r="T28" s="823"/>
      <c r="U28" s="823"/>
      <c r="V28" s="823">
        <v>133</v>
      </c>
      <c r="W28" s="823"/>
      <c r="X28" s="823"/>
      <c r="Y28" s="823"/>
      <c r="Z28" s="823"/>
      <c r="AA28" s="823">
        <v>2</v>
      </c>
      <c r="AB28" s="823"/>
      <c r="AC28" s="823"/>
      <c r="AD28" s="823"/>
      <c r="AE28" s="824"/>
      <c r="AF28" s="825">
        <v>2</v>
      </c>
      <c r="AG28" s="823"/>
      <c r="AH28" s="823"/>
      <c r="AI28" s="823"/>
      <c r="AJ28" s="826"/>
      <c r="AK28" s="827">
        <v>10</v>
      </c>
      <c r="AL28" s="828"/>
      <c r="AM28" s="828"/>
      <c r="AN28" s="828"/>
      <c r="AO28" s="828"/>
      <c r="AP28" s="828" t="s">
        <v>586</v>
      </c>
      <c r="AQ28" s="828"/>
      <c r="AR28" s="828"/>
      <c r="AS28" s="828"/>
      <c r="AT28" s="828"/>
      <c r="AU28" s="828" t="s">
        <v>586</v>
      </c>
      <c r="AV28" s="828"/>
      <c r="AW28" s="828"/>
      <c r="AX28" s="828"/>
      <c r="AY28" s="828"/>
      <c r="AZ28" s="829" t="s">
        <v>586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85</v>
      </c>
      <c r="R29" s="784"/>
      <c r="S29" s="784"/>
      <c r="T29" s="784"/>
      <c r="U29" s="784"/>
      <c r="V29" s="784">
        <v>85</v>
      </c>
      <c r="W29" s="784"/>
      <c r="X29" s="784"/>
      <c r="Y29" s="784"/>
      <c r="Z29" s="784"/>
      <c r="AA29" s="784" t="s">
        <v>586</v>
      </c>
      <c r="AB29" s="784"/>
      <c r="AC29" s="784"/>
      <c r="AD29" s="784"/>
      <c r="AE29" s="785"/>
      <c r="AF29" s="786" t="s">
        <v>408</v>
      </c>
      <c r="AG29" s="787"/>
      <c r="AH29" s="787"/>
      <c r="AI29" s="787"/>
      <c r="AJ29" s="788"/>
      <c r="AK29" s="834">
        <v>16</v>
      </c>
      <c r="AL29" s="830"/>
      <c r="AM29" s="830"/>
      <c r="AN29" s="830"/>
      <c r="AO29" s="830"/>
      <c r="AP29" s="830" t="s">
        <v>586</v>
      </c>
      <c r="AQ29" s="830"/>
      <c r="AR29" s="830"/>
      <c r="AS29" s="830"/>
      <c r="AT29" s="830"/>
      <c r="AU29" s="830" t="s">
        <v>586</v>
      </c>
      <c r="AV29" s="830"/>
      <c r="AW29" s="830"/>
      <c r="AX29" s="830"/>
      <c r="AY29" s="830"/>
      <c r="AZ29" s="831" t="s">
        <v>586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32</v>
      </c>
      <c r="R30" s="784"/>
      <c r="S30" s="784"/>
      <c r="T30" s="784"/>
      <c r="U30" s="784"/>
      <c r="V30" s="784">
        <v>32</v>
      </c>
      <c r="W30" s="784"/>
      <c r="X30" s="784"/>
      <c r="Y30" s="784"/>
      <c r="Z30" s="784"/>
      <c r="AA30" s="784" t="s">
        <v>586</v>
      </c>
      <c r="AB30" s="784"/>
      <c r="AC30" s="784"/>
      <c r="AD30" s="784"/>
      <c r="AE30" s="785"/>
      <c r="AF30" s="786" t="s">
        <v>141</v>
      </c>
      <c r="AG30" s="787"/>
      <c r="AH30" s="787"/>
      <c r="AI30" s="787"/>
      <c r="AJ30" s="788"/>
      <c r="AK30" s="834">
        <v>23</v>
      </c>
      <c r="AL30" s="830"/>
      <c r="AM30" s="830"/>
      <c r="AN30" s="830"/>
      <c r="AO30" s="830"/>
      <c r="AP30" s="830" t="s">
        <v>586</v>
      </c>
      <c r="AQ30" s="830"/>
      <c r="AR30" s="830"/>
      <c r="AS30" s="830"/>
      <c r="AT30" s="830"/>
      <c r="AU30" s="830" t="s">
        <v>586</v>
      </c>
      <c r="AV30" s="830"/>
      <c r="AW30" s="830"/>
      <c r="AX30" s="830"/>
      <c r="AY30" s="830"/>
      <c r="AZ30" s="831" t="s">
        <v>586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27</v>
      </c>
      <c r="R31" s="784"/>
      <c r="S31" s="784"/>
      <c r="T31" s="784"/>
      <c r="U31" s="784"/>
      <c r="V31" s="784">
        <v>27</v>
      </c>
      <c r="W31" s="784"/>
      <c r="X31" s="784"/>
      <c r="Y31" s="784"/>
      <c r="Z31" s="784"/>
      <c r="AA31" s="784" t="s">
        <v>586</v>
      </c>
      <c r="AB31" s="784"/>
      <c r="AC31" s="784"/>
      <c r="AD31" s="784"/>
      <c r="AE31" s="785"/>
      <c r="AF31" s="786" t="s">
        <v>408</v>
      </c>
      <c r="AG31" s="787"/>
      <c r="AH31" s="787"/>
      <c r="AI31" s="787"/>
      <c r="AJ31" s="788"/>
      <c r="AK31" s="834">
        <v>15</v>
      </c>
      <c r="AL31" s="830"/>
      <c r="AM31" s="830"/>
      <c r="AN31" s="830"/>
      <c r="AO31" s="830"/>
      <c r="AP31" s="830" t="s">
        <v>586</v>
      </c>
      <c r="AQ31" s="830"/>
      <c r="AR31" s="830"/>
      <c r="AS31" s="830"/>
      <c r="AT31" s="830"/>
      <c r="AU31" s="830" t="s">
        <v>586</v>
      </c>
      <c r="AV31" s="830"/>
      <c r="AW31" s="830"/>
      <c r="AX31" s="830"/>
      <c r="AY31" s="830"/>
      <c r="AZ31" s="831" t="s">
        <v>586</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169</v>
      </c>
      <c r="R32" s="784"/>
      <c r="S32" s="784"/>
      <c r="T32" s="784"/>
      <c r="U32" s="784"/>
      <c r="V32" s="784">
        <v>167</v>
      </c>
      <c r="W32" s="784"/>
      <c r="X32" s="784"/>
      <c r="Y32" s="784"/>
      <c r="Z32" s="784"/>
      <c r="AA32" s="784">
        <v>3</v>
      </c>
      <c r="AB32" s="784"/>
      <c r="AC32" s="784"/>
      <c r="AD32" s="784"/>
      <c r="AE32" s="785"/>
      <c r="AF32" s="786">
        <v>3</v>
      </c>
      <c r="AG32" s="787"/>
      <c r="AH32" s="787"/>
      <c r="AI32" s="787"/>
      <c r="AJ32" s="788"/>
      <c r="AK32" s="834">
        <v>41</v>
      </c>
      <c r="AL32" s="830"/>
      <c r="AM32" s="830"/>
      <c r="AN32" s="830"/>
      <c r="AO32" s="830"/>
      <c r="AP32" s="830">
        <v>593</v>
      </c>
      <c r="AQ32" s="830"/>
      <c r="AR32" s="830"/>
      <c r="AS32" s="830"/>
      <c r="AT32" s="830"/>
      <c r="AU32" s="830">
        <v>359</v>
      </c>
      <c r="AV32" s="830"/>
      <c r="AW32" s="830"/>
      <c r="AX32" s="830"/>
      <c r="AY32" s="830"/>
      <c r="AZ32" s="831" t="s">
        <v>586</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94</v>
      </c>
      <c r="R33" s="784"/>
      <c r="S33" s="784"/>
      <c r="T33" s="784"/>
      <c r="U33" s="784"/>
      <c r="V33" s="784">
        <v>94</v>
      </c>
      <c r="W33" s="784"/>
      <c r="X33" s="784"/>
      <c r="Y33" s="784"/>
      <c r="Z33" s="784"/>
      <c r="AA33" s="784">
        <v>0</v>
      </c>
      <c r="AB33" s="784"/>
      <c r="AC33" s="784"/>
      <c r="AD33" s="784"/>
      <c r="AE33" s="785"/>
      <c r="AF33" s="786" t="s">
        <v>141</v>
      </c>
      <c r="AG33" s="787"/>
      <c r="AH33" s="787"/>
      <c r="AI33" s="787"/>
      <c r="AJ33" s="788"/>
      <c r="AK33" s="834">
        <v>45</v>
      </c>
      <c r="AL33" s="830"/>
      <c r="AM33" s="830"/>
      <c r="AN33" s="830"/>
      <c r="AO33" s="830"/>
      <c r="AP33" s="830">
        <v>384</v>
      </c>
      <c r="AQ33" s="830"/>
      <c r="AR33" s="830"/>
      <c r="AS33" s="830"/>
      <c r="AT33" s="830"/>
      <c r="AU33" s="830">
        <v>323</v>
      </c>
      <c r="AV33" s="830"/>
      <c r="AW33" s="830"/>
      <c r="AX33" s="830"/>
      <c r="AY33" s="830"/>
      <c r="AZ33" s="831" t="s">
        <v>586</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v>
      </c>
      <c r="AG63" s="844"/>
      <c r="AH63" s="844"/>
      <c r="AI63" s="844"/>
      <c r="AJ63" s="845"/>
      <c r="AK63" s="846"/>
      <c r="AL63" s="841"/>
      <c r="AM63" s="841"/>
      <c r="AN63" s="841"/>
      <c r="AO63" s="841"/>
      <c r="AP63" s="844">
        <v>977</v>
      </c>
      <c r="AQ63" s="844"/>
      <c r="AR63" s="844"/>
      <c r="AS63" s="844"/>
      <c r="AT63" s="844"/>
      <c r="AU63" s="844">
        <v>682</v>
      </c>
      <c r="AV63" s="844"/>
      <c r="AW63" s="844"/>
      <c r="AX63" s="844"/>
      <c r="AY63" s="844"/>
      <c r="AZ63" s="848"/>
      <c r="BA63" s="848"/>
      <c r="BB63" s="848"/>
      <c r="BC63" s="848"/>
      <c r="BD63" s="848"/>
      <c r="BE63" s="849"/>
      <c r="BF63" s="849"/>
      <c r="BG63" s="849"/>
      <c r="BH63" s="849"/>
      <c r="BI63" s="850"/>
      <c r="BJ63" s="851" t="s">
        <v>408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783</v>
      </c>
      <c r="R68" s="866"/>
      <c r="S68" s="866"/>
      <c r="T68" s="866"/>
      <c r="U68" s="866"/>
      <c r="V68" s="866">
        <v>759</v>
      </c>
      <c r="W68" s="866"/>
      <c r="X68" s="866"/>
      <c r="Y68" s="866"/>
      <c r="Z68" s="866"/>
      <c r="AA68" s="866">
        <v>24</v>
      </c>
      <c r="AB68" s="866"/>
      <c r="AC68" s="866"/>
      <c r="AD68" s="866"/>
      <c r="AE68" s="866"/>
      <c r="AF68" s="866">
        <v>24</v>
      </c>
      <c r="AG68" s="866"/>
      <c r="AH68" s="866"/>
      <c r="AI68" s="866"/>
      <c r="AJ68" s="866"/>
      <c r="AK68" s="866" t="s">
        <v>586</v>
      </c>
      <c r="AL68" s="866"/>
      <c r="AM68" s="866"/>
      <c r="AN68" s="866"/>
      <c r="AO68" s="866"/>
      <c r="AP68" s="866" t="s">
        <v>586</v>
      </c>
      <c r="AQ68" s="866"/>
      <c r="AR68" s="866"/>
      <c r="AS68" s="866"/>
      <c r="AT68" s="866"/>
      <c r="AU68" s="866" t="s">
        <v>586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588</v>
      </c>
      <c r="C69" s="874"/>
      <c r="D69" s="874"/>
      <c r="E69" s="874"/>
      <c r="F69" s="874"/>
      <c r="G69" s="874"/>
      <c r="H69" s="874"/>
      <c r="I69" s="874"/>
      <c r="J69" s="874"/>
      <c r="K69" s="874"/>
      <c r="L69" s="874"/>
      <c r="M69" s="874"/>
      <c r="N69" s="874"/>
      <c r="O69" s="874"/>
      <c r="P69" s="875"/>
      <c r="Q69" s="876">
        <v>4846</v>
      </c>
      <c r="R69" s="830"/>
      <c r="S69" s="830"/>
      <c r="T69" s="830"/>
      <c r="U69" s="830"/>
      <c r="V69" s="830">
        <v>4807</v>
      </c>
      <c r="W69" s="830"/>
      <c r="X69" s="830"/>
      <c r="Y69" s="830"/>
      <c r="Z69" s="830"/>
      <c r="AA69" s="830">
        <v>39</v>
      </c>
      <c r="AB69" s="830"/>
      <c r="AC69" s="830"/>
      <c r="AD69" s="830"/>
      <c r="AE69" s="830"/>
      <c r="AF69" s="830">
        <v>16</v>
      </c>
      <c r="AG69" s="830"/>
      <c r="AH69" s="830"/>
      <c r="AI69" s="830"/>
      <c r="AJ69" s="830"/>
      <c r="AK69" s="830">
        <v>217</v>
      </c>
      <c r="AL69" s="830"/>
      <c r="AM69" s="830"/>
      <c r="AN69" s="830"/>
      <c r="AO69" s="830"/>
      <c r="AP69" s="830" t="s">
        <v>586</v>
      </c>
      <c r="AQ69" s="830"/>
      <c r="AR69" s="830"/>
      <c r="AS69" s="830"/>
      <c r="AT69" s="830"/>
      <c r="AU69" s="830" t="s">
        <v>586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589</v>
      </c>
      <c r="C70" s="874"/>
      <c r="D70" s="874"/>
      <c r="E70" s="874"/>
      <c r="F70" s="874"/>
      <c r="G70" s="874"/>
      <c r="H70" s="874"/>
      <c r="I70" s="874"/>
      <c r="J70" s="874"/>
      <c r="K70" s="874"/>
      <c r="L70" s="874"/>
      <c r="M70" s="874"/>
      <c r="N70" s="874"/>
      <c r="O70" s="874"/>
      <c r="P70" s="875"/>
      <c r="Q70" s="876">
        <v>1116</v>
      </c>
      <c r="R70" s="830"/>
      <c r="S70" s="830"/>
      <c r="T70" s="830"/>
      <c r="U70" s="830"/>
      <c r="V70" s="830">
        <v>1092</v>
      </c>
      <c r="W70" s="830"/>
      <c r="X70" s="830"/>
      <c r="Y70" s="830"/>
      <c r="Z70" s="830"/>
      <c r="AA70" s="830">
        <v>24</v>
      </c>
      <c r="AB70" s="830"/>
      <c r="AC70" s="830"/>
      <c r="AD70" s="830"/>
      <c r="AE70" s="830"/>
      <c r="AF70" s="830">
        <v>13</v>
      </c>
      <c r="AG70" s="830"/>
      <c r="AH70" s="830"/>
      <c r="AI70" s="830"/>
      <c r="AJ70" s="830"/>
      <c r="AK70" s="830">
        <v>4</v>
      </c>
      <c r="AL70" s="830"/>
      <c r="AM70" s="830"/>
      <c r="AN70" s="830"/>
      <c r="AO70" s="830"/>
      <c r="AP70" s="830">
        <v>268</v>
      </c>
      <c r="AQ70" s="830"/>
      <c r="AR70" s="830"/>
      <c r="AS70" s="830"/>
      <c r="AT70" s="830"/>
      <c r="AU70" s="830">
        <v>10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590</v>
      </c>
      <c r="C71" s="874"/>
      <c r="D71" s="874"/>
      <c r="E71" s="874"/>
      <c r="F71" s="874"/>
      <c r="G71" s="874"/>
      <c r="H71" s="874"/>
      <c r="I71" s="874"/>
      <c r="J71" s="874"/>
      <c r="K71" s="874"/>
      <c r="L71" s="874"/>
      <c r="M71" s="874"/>
      <c r="N71" s="874"/>
      <c r="O71" s="874"/>
      <c r="P71" s="875"/>
      <c r="Q71" s="876">
        <v>3429</v>
      </c>
      <c r="R71" s="830"/>
      <c r="S71" s="830"/>
      <c r="T71" s="830"/>
      <c r="U71" s="830"/>
      <c r="V71" s="830">
        <v>3317</v>
      </c>
      <c r="W71" s="830"/>
      <c r="X71" s="830"/>
      <c r="Y71" s="830"/>
      <c r="Z71" s="830"/>
      <c r="AA71" s="830">
        <v>112</v>
      </c>
      <c r="AB71" s="830"/>
      <c r="AC71" s="830"/>
      <c r="AD71" s="830"/>
      <c r="AE71" s="830"/>
      <c r="AF71" s="830">
        <v>112</v>
      </c>
      <c r="AG71" s="830"/>
      <c r="AH71" s="830"/>
      <c r="AI71" s="830"/>
      <c r="AJ71" s="830"/>
      <c r="AK71" s="830">
        <v>553</v>
      </c>
      <c r="AL71" s="830"/>
      <c r="AM71" s="830"/>
      <c r="AN71" s="830"/>
      <c r="AO71" s="830"/>
      <c r="AP71" s="830" t="s">
        <v>586</v>
      </c>
      <c r="AQ71" s="830"/>
      <c r="AR71" s="830"/>
      <c r="AS71" s="830"/>
      <c r="AT71" s="830"/>
      <c r="AU71" s="830" t="s">
        <v>586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591</v>
      </c>
      <c r="C72" s="874"/>
      <c r="D72" s="874"/>
      <c r="E72" s="874"/>
      <c r="F72" s="874"/>
      <c r="G72" s="874"/>
      <c r="H72" s="874"/>
      <c r="I72" s="874"/>
      <c r="J72" s="874"/>
      <c r="K72" s="874"/>
      <c r="L72" s="874"/>
      <c r="M72" s="874"/>
      <c r="N72" s="874"/>
      <c r="O72" s="874"/>
      <c r="P72" s="875"/>
      <c r="Q72" s="876">
        <v>310</v>
      </c>
      <c r="R72" s="830"/>
      <c r="S72" s="830"/>
      <c r="T72" s="830"/>
      <c r="U72" s="830"/>
      <c r="V72" s="830">
        <v>280</v>
      </c>
      <c r="W72" s="830"/>
      <c r="X72" s="830"/>
      <c r="Y72" s="830"/>
      <c r="Z72" s="830"/>
      <c r="AA72" s="830">
        <v>30</v>
      </c>
      <c r="AB72" s="830"/>
      <c r="AC72" s="830"/>
      <c r="AD72" s="830"/>
      <c r="AE72" s="830"/>
      <c r="AF72" s="830">
        <v>30</v>
      </c>
      <c r="AG72" s="830"/>
      <c r="AH72" s="830"/>
      <c r="AI72" s="830"/>
      <c r="AJ72" s="830"/>
      <c r="AK72" s="830">
        <v>23</v>
      </c>
      <c r="AL72" s="830"/>
      <c r="AM72" s="830"/>
      <c r="AN72" s="830"/>
      <c r="AO72" s="830"/>
      <c r="AP72" s="830" t="s">
        <v>586</v>
      </c>
      <c r="AQ72" s="830"/>
      <c r="AR72" s="830"/>
      <c r="AS72" s="830"/>
      <c r="AT72" s="830"/>
      <c r="AU72" s="830" t="s">
        <v>586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592</v>
      </c>
      <c r="C73" s="874"/>
      <c r="D73" s="874"/>
      <c r="E73" s="874"/>
      <c r="F73" s="874"/>
      <c r="G73" s="874"/>
      <c r="H73" s="874"/>
      <c r="I73" s="874"/>
      <c r="J73" s="874"/>
      <c r="K73" s="874"/>
      <c r="L73" s="874"/>
      <c r="M73" s="874"/>
      <c r="N73" s="874"/>
      <c r="O73" s="874"/>
      <c r="P73" s="875"/>
      <c r="Q73" s="876">
        <v>118915</v>
      </c>
      <c r="R73" s="830"/>
      <c r="S73" s="830"/>
      <c r="T73" s="830"/>
      <c r="U73" s="830"/>
      <c r="V73" s="830">
        <v>115915</v>
      </c>
      <c r="W73" s="830"/>
      <c r="X73" s="830"/>
      <c r="Y73" s="830"/>
      <c r="Z73" s="830"/>
      <c r="AA73" s="830">
        <v>3000</v>
      </c>
      <c r="AB73" s="830"/>
      <c r="AC73" s="830"/>
      <c r="AD73" s="830"/>
      <c r="AE73" s="830"/>
      <c r="AF73" s="830" t="s">
        <v>586</v>
      </c>
      <c r="AG73" s="830"/>
      <c r="AH73" s="830"/>
      <c r="AI73" s="830"/>
      <c r="AJ73" s="830"/>
      <c r="AK73" s="830" t="s">
        <v>586</v>
      </c>
      <c r="AL73" s="830"/>
      <c r="AM73" s="830"/>
      <c r="AN73" s="830"/>
      <c r="AO73" s="830"/>
      <c r="AP73" s="830" t="s">
        <v>586</v>
      </c>
      <c r="AQ73" s="830"/>
      <c r="AR73" s="830"/>
      <c r="AS73" s="830"/>
      <c r="AT73" s="830"/>
      <c r="AU73" s="830" t="s">
        <v>586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593</v>
      </c>
      <c r="C74" s="874"/>
      <c r="D74" s="874"/>
      <c r="E74" s="874"/>
      <c r="F74" s="874"/>
      <c r="G74" s="874"/>
      <c r="H74" s="874"/>
      <c r="I74" s="874"/>
      <c r="J74" s="874"/>
      <c r="K74" s="874"/>
      <c r="L74" s="874"/>
      <c r="M74" s="874"/>
      <c r="N74" s="874"/>
      <c r="O74" s="874"/>
      <c r="P74" s="875"/>
      <c r="Q74" s="876">
        <v>3731</v>
      </c>
      <c r="R74" s="830"/>
      <c r="S74" s="830"/>
      <c r="T74" s="830"/>
      <c r="U74" s="830"/>
      <c r="V74" s="830">
        <v>3729</v>
      </c>
      <c r="W74" s="830"/>
      <c r="X74" s="830"/>
      <c r="Y74" s="830"/>
      <c r="Z74" s="830"/>
      <c r="AA74" s="830">
        <v>2</v>
      </c>
      <c r="AB74" s="830"/>
      <c r="AC74" s="830"/>
      <c r="AD74" s="830"/>
      <c r="AE74" s="830"/>
      <c r="AF74" s="830">
        <v>944</v>
      </c>
      <c r="AG74" s="830"/>
      <c r="AH74" s="830"/>
      <c r="AI74" s="830"/>
      <c r="AJ74" s="830"/>
      <c r="AK74" s="830">
        <v>968</v>
      </c>
      <c r="AL74" s="830"/>
      <c r="AM74" s="830"/>
      <c r="AN74" s="830"/>
      <c r="AO74" s="830"/>
      <c r="AP74" s="830">
        <v>1048</v>
      </c>
      <c r="AQ74" s="830"/>
      <c r="AR74" s="830"/>
      <c r="AS74" s="830"/>
      <c r="AT74" s="830"/>
      <c r="AU74" s="830" t="s">
        <v>586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594</v>
      </c>
      <c r="C75" s="874"/>
      <c r="D75" s="874"/>
      <c r="E75" s="874"/>
      <c r="F75" s="874"/>
      <c r="G75" s="874"/>
      <c r="H75" s="874"/>
      <c r="I75" s="874"/>
      <c r="J75" s="874"/>
      <c r="K75" s="874"/>
      <c r="L75" s="874"/>
      <c r="M75" s="874"/>
      <c r="N75" s="874"/>
      <c r="O75" s="874"/>
      <c r="P75" s="875"/>
      <c r="Q75" s="877">
        <v>906</v>
      </c>
      <c r="R75" s="878"/>
      <c r="S75" s="878"/>
      <c r="T75" s="878"/>
      <c r="U75" s="834"/>
      <c r="V75" s="879">
        <v>993</v>
      </c>
      <c r="W75" s="878"/>
      <c r="X75" s="878"/>
      <c r="Y75" s="878"/>
      <c r="Z75" s="834"/>
      <c r="AA75" s="879">
        <v>-87</v>
      </c>
      <c r="AB75" s="878"/>
      <c r="AC75" s="878"/>
      <c r="AD75" s="878"/>
      <c r="AE75" s="834"/>
      <c r="AF75" s="879">
        <v>179</v>
      </c>
      <c r="AG75" s="878"/>
      <c r="AH75" s="878"/>
      <c r="AI75" s="878"/>
      <c r="AJ75" s="834"/>
      <c r="AK75" s="879">
        <v>366</v>
      </c>
      <c r="AL75" s="878"/>
      <c r="AM75" s="878"/>
      <c r="AN75" s="878"/>
      <c r="AO75" s="834"/>
      <c r="AP75" s="879">
        <v>505</v>
      </c>
      <c r="AQ75" s="878"/>
      <c r="AR75" s="878"/>
      <c r="AS75" s="878"/>
      <c r="AT75" s="834"/>
      <c r="AU75" s="879">
        <v>11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1318</v>
      </c>
      <c r="AG88" s="844"/>
      <c r="AH88" s="844"/>
      <c r="AI88" s="844"/>
      <c r="AJ88" s="844"/>
      <c r="AK88" s="841"/>
      <c r="AL88" s="841"/>
      <c r="AM88" s="841"/>
      <c r="AN88" s="841"/>
      <c r="AO88" s="841"/>
      <c r="AP88" s="844">
        <v>1821</v>
      </c>
      <c r="AQ88" s="844"/>
      <c r="AR88" s="844"/>
      <c r="AS88" s="844"/>
      <c r="AT88" s="844"/>
      <c r="AU88" s="844">
        <v>21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55</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269846</v>
      </c>
      <c r="AB110" s="900"/>
      <c r="AC110" s="900"/>
      <c r="AD110" s="900"/>
      <c r="AE110" s="901"/>
      <c r="AF110" s="902">
        <v>313701</v>
      </c>
      <c r="AG110" s="900"/>
      <c r="AH110" s="900"/>
      <c r="AI110" s="900"/>
      <c r="AJ110" s="901"/>
      <c r="AK110" s="902">
        <v>340027</v>
      </c>
      <c r="AL110" s="900"/>
      <c r="AM110" s="900"/>
      <c r="AN110" s="900"/>
      <c r="AO110" s="901"/>
      <c r="AP110" s="903">
        <v>46.6</v>
      </c>
      <c r="AQ110" s="904"/>
      <c r="AR110" s="904"/>
      <c r="AS110" s="904"/>
      <c r="AT110" s="905"/>
      <c r="AU110" s="906" t="s">
        <v>74</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3134942</v>
      </c>
      <c r="BR110" s="931"/>
      <c r="BS110" s="931"/>
      <c r="BT110" s="931"/>
      <c r="BU110" s="931"/>
      <c r="BV110" s="931">
        <v>3149332</v>
      </c>
      <c r="BW110" s="931"/>
      <c r="BX110" s="931"/>
      <c r="BY110" s="931"/>
      <c r="BZ110" s="931"/>
      <c r="CA110" s="931">
        <v>2986612</v>
      </c>
      <c r="CB110" s="931"/>
      <c r="CC110" s="931"/>
      <c r="CD110" s="931"/>
      <c r="CE110" s="931"/>
      <c r="CF110" s="944">
        <v>409</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443</v>
      </c>
      <c r="DM110" s="931"/>
      <c r="DN110" s="931"/>
      <c r="DO110" s="931"/>
      <c r="DP110" s="931"/>
      <c r="DQ110" s="931" t="s">
        <v>442</v>
      </c>
      <c r="DR110" s="931"/>
      <c r="DS110" s="931"/>
      <c r="DT110" s="931"/>
      <c r="DU110" s="931"/>
      <c r="DV110" s="932" t="s">
        <v>443</v>
      </c>
      <c r="DW110" s="932"/>
      <c r="DX110" s="932"/>
      <c r="DY110" s="932"/>
      <c r="DZ110" s="933"/>
    </row>
    <row r="111" spans="1:131" s="230" customFormat="1" ht="26.25" customHeight="1" x14ac:dyDescent="0.2">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442</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446</v>
      </c>
      <c r="BR111" s="926"/>
      <c r="BS111" s="926"/>
      <c r="BT111" s="926"/>
      <c r="BU111" s="926"/>
      <c r="BV111" s="926" t="s">
        <v>442</v>
      </c>
      <c r="BW111" s="926"/>
      <c r="BX111" s="926"/>
      <c r="BY111" s="926"/>
      <c r="BZ111" s="926"/>
      <c r="CA111" s="926" t="s">
        <v>443</v>
      </c>
      <c r="CB111" s="926"/>
      <c r="CC111" s="926"/>
      <c r="CD111" s="926"/>
      <c r="CE111" s="926"/>
      <c r="CF111" s="920" t="s">
        <v>446</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408</v>
      </c>
      <c r="DH111" s="926"/>
      <c r="DI111" s="926"/>
      <c r="DJ111" s="926"/>
      <c r="DK111" s="926"/>
      <c r="DL111" s="926" t="s">
        <v>448</v>
      </c>
      <c r="DM111" s="926"/>
      <c r="DN111" s="926"/>
      <c r="DO111" s="926"/>
      <c r="DP111" s="926"/>
      <c r="DQ111" s="926" t="s">
        <v>446</v>
      </c>
      <c r="DR111" s="926"/>
      <c r="DS111" s="926"/>
      <c r="DT111" s="926"/>
      <c r="DU111" s="926"/>
      <c r="DV111" s="927" t="s">
        <v>446</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443</v>
      </c>
      <c r="AG112" s="959"/>
      <c r="AH112" s="959"/>
      <c r="AI112" s="959"/>
      <c r="AJ112" s="960"/>
      <c r="AK112" s="961" t="s">
        <v>443</v>
      </c>
      <c r="AL112" s="959"/>
      <c r="AM112" s="959"/>
      <c r="AN112" s="959"/>
      <c r="AO112" s="960"/>
      <c r="AP112" s="962" t="s">
        <v>443</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689852</v>
      </c>
      <c r="BR112" s="926"/>
      <c r="BS112" s="926"/>
      <c r="BT112" s="926"/>
      <c r="BU112" s="926"/>
      <c r="BV112" s="926">
        <v>692674</v>
      </c>
      <c r="BW112" s="926"/>
      <c r="BX112" s="926"/>
      <c r="BY112" s="926"/>
      <c r="BZ112" s="926"/>
      <c r="CA112" s="926">
        <v>681427</v>
      </c>
      <c r="CB112" s="926"/>
      <c r="CC112" s="926"/>
      <c r="CD112" s="926"/>
      <c r="CE112" s="926"/>
      <c r="CF112" s="920">
        <v>93.3</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453</v>
      </c>
      <c r="DH112" s="926"/>
      <c r="DI112" s="926"/>
      <c r="DJ112" s="926"/>
      <c r="DK112" s="926"/>
      <c r="DL112" s="926" t="s">
        <v>446</v>
      </c>
      <c r="DM112" s="926"/>
      <c r="DN112" s="926"/>
      <c r="DO112" s="926"/>
      <c r="DP112" s="926"/>
      <c r="DQ112" s="926" t="s">
        <v>446</v>
      </c>
      <c r="DR112" s="926"/>
      <c r="DS112" s="926"/>
      <c r="DT112" s="926"/>
      <c r="DU112" s="926"/>
      <c r="DV112" s="927" t="s">
        <v>443</v>
      </c>
      <c r="DW112" s="927"/>
      <c r="DX112" s="927"/>
      <c r="DY112" s="927"/>
      <c r="DZ112" s="928"/>
    </row>
    <row r="113" spans="1:130" s="230" customFormat="1" ht="26.25" customHeight="1" x14ac:dyDescent="0.2">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48027</v>
      </c>
      <c r="AB113" s="938"/>
      <c r="AC113" s="938"/>
      <c r="AD113" s="938"/>
      <c r="AE113" s="939"/>
      <c r="AF113" s="940">
        <v>50192</v>
      </c>
      <c r="AG113" s="938"/>
      <c r="AH113" s="938"/>
      <c r="AI113" s="938"/>
      <c r="AJ113" s="939"/>
      <c r="AK113" s="940">
        <v>71702</v>
      </c>
      <c r="AL113" s="938"/>
      <c r="AM113" s="938"/>
      <c r="AN113" s="938"/>
      <c r="AO113" s="939"/>
      <c r="AP113" s="941">
        <v>9.8000000000000007</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24050</v>
      </c>
      <c r="BR113" s="926"/>
      <c r="BS113" s="926"/>
      <c r="BT113" s="926"/>
      <c r="BU113" s="926"/>
      <c r="BV113" s="926">
        <v>22978</v>
      </c>
      <c r="BW113" s="926"/>
      <c r="BX113" s="926"/>
      <c r="BY113" s="926"/>
      <c r="BZ113" s="926"/>
      <c r="CA113" s="926">
        <v>20936</v>
      </c>
      <c r="CB113" s="926"/>
      <c r="CC113" s="926"/>
      <c r="CD113" s="926"/>
      <c r="CE113" s="926"/>
      <c r="CF113" s="920">
        <v>2.9</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446</v>
      </c>
      <c r="DH113" s="959"/>
      <c r="DI113" s="959"/>
      <c r="DJ113" s="959"/>
      <c r="DK113" s="960"/>
      <c r="DL113" s="961" t="s">
        <v>442</v>
      </c>
      <c r="DM113" s="959"/>
      <c r="DN113" s="959"/>
      <c r="DO113" s="959"/>
      <c r="DP113" s="960"/>
      <c r="DQ113" s="961" t="s">
        <v>453</v>
      </c>
      <c r="DR113" s="959"/>
      <c r="DS113" s="959"/>
      <c r="DT113" s="959"/>
      <c r="DU113" s="960"/>
      <c r="DV113" s="962" t="s">
        <v>453</v>
      </c>
      <c r="DW113" s="963"/>
      <c r="DX113" s="963"/>
      <c r="DY113" s="963"/>
      <c r="DZ113" s="964"/>
    </row>
    <row r="114" spans="1:130" s="230" customFormat="1" ht="26.25" customHeight="1" x14ac:dyDescent="0.2">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2682</v>
      </c>
      <c r="AB114" s="959"/>
      <c r="AC114" s="959"/>
      <c r="AD114" s="959"/>
      <c r="AE114" s="960"/>
      <c r="AF114" s="961">
        <v>2899</v>
      </c>
      <c r="AG114" s="959"/>
      <c r="AH114" s="959"/>
      <c r="AI114" s="959"/>
      <c r="AJ114" s="960"/>
      <c r="AK114" s="961">
        <v>2934</v>
      </c>
      <c r="AL114" s="959"/>
      <c r="AM114" s="959"/>
      <c r="AN114" s="959"/>
      <c r="AO114" s="960"/>
      <c r="AP114" s="962">
        <v>0.4</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150834</v>
      </c>
      <c r="BR114" s="926"/>
      <c r="BS114" s="926"/>
      <c r="BT114" s="926"/>
      <c r="BU114" s="926"/>
      <c r="BV114" s="926">
        <v>130824</v>
      </c>
      <c r="BW114" s="926"/>
      <c r="BX114" s="926"/>
      <c r="BY114" s="926"/>
      <c r="BZ114" s="926"/>
      <c r="CA114" s="926">
        <v>115907</v>
      </c>
      <c r="CB114" s="926"/>
      <c r="CC114" s="926"/>
      <c r="CD114" s="926"/>
      <c r="CE114" s="926"/>
      <c r="CF114" s="920">
        <v>15.9</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446</v>
      </c>
      <c r="DM114" s="959"/>
      <c r="DN114" s="959"/>
      <c r="DO114" s="959"/>
      <c r="DP114" s="960"/>
      <c r="DQ114" s="961" t="s">
        <v>443</v>
      </c>
      <c r="DR114" s="959"/>
      <c r="DS114" s="959"/>
      <c r="DT114" s="959"/>
      <c r="DU114" s="960"/>
      <c r="DV114" s="962" t="s">
        <v>443</v>
      </c>
      <c r="DW114" s="963"/>
      <c r="DX114" s="963"/>
      <c r="DY114" s="963"/>
      <c r="DZ114" s="964"/>
    </row>
    <row r="115" spans="1:130" s="230" customFormat="1" ht="26.25" customHeight="1" x14ac:dyDescent="0.2">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443</v>
      </c>
      <c r="AB115" s="938"/>
      <c r="AC115" s="938"/>
      <c r="AD115" s="938"/>
      <c r="AE115" s="939"/>
      <c r="AF115" s="940" t="s">
        <v>443</v>
      </c>
      <c r="AG115" s="938"/>
      <c r="AH115" s="938"/>
      <c r="AI115" s="938"/>
      <c r="AJ115" s="939"/>
      <c r="AK115" s="940" t="s">
        <v>446</v>
      </c>
      <c r="AL115" s="938"/>
      <c r="AM115" s="938"/>
      <c r="AN115" s="938"/>
      <c r="AO115" s="939"/>
      <c r="AP115" s="941" t="s">
        <v>446</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442</v>
      </c>
      <c r="BW115" s="926"/>
      <c r="BX115" s="926"/>
      <c r="BY115" s="926"/>
      <c r="BZ115" s="926"/>
      <c r="CA115" s="926" t="s">
        <v>443</v>
      </c>
      <c r="CB115" s="926"/>
      <c r="CC115" s="926"/>
      <c r="CD115" s="926"/>
      <c r="CE115" s="926"/>
      <c r="CF115" s="920" t="s">
        <v>442</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446</v>
      </c>
      <c r="DM115" s="959"/>
      <c r="DN115" s="959"/>
      <c r="DO115" s="959"/>
      <c r="DP115" s="960"/>
      <c r="DQ115" s="961" t="s">
        <v>446</v>
      </c>
      <c r="DR115" s="959"/>
      <c r="DS115" s="959"/>
      <c r="DT115" s="959"/>
      <c r="DU115" s="960"/>
      <c r="DV115" s="962" t="s">
        <v>446</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446</v>
      </c>
      <c r="AB116" s="959"/>
      <c r="AC116" s="959"/>
      <c r="AD116" s="959"/>
      <c r="AE116" s="960"/>
      <c r="AF116" s="961">
        <v>220</v>
      </c>
      <c r="AG116" s="959"/>
      <c r="AH116" s="959"/>
      <c r="AI116" s="959"/>
      <c r="AJ116" s="960"/>
      <c r="AK116" s="961">
        <v>217</v>
      </c>
      <c r="AL116" s="959"/>
      <c r="AM116" s="959"/>
      <c r="AN116" s="959"/>
      <c r="AO116" s="960"/>
      <c r="AP116" s="962">
        <v>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446</v>
      </c>
      <c r="BW116" s="926"/>
      <c r="BX116" s="926"/>
      <c r="BY116" s="926"/>
      <c r="BZ116" s="926"/>
      <c r="CA116" s="926" t="s">
        <v>446</v>
      </c>
      <c r="CB116" s="926"/>
      <c r="CC116" s="926"/>
      <c r="CD116" s="926"/>
      <c r="CE116" s="926"/>
      <c r="CF116" s="920" t="s">
        <v>443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446</v>
      </c>
      <c r="DH116" s="959"/>
      <c r="DI116" s="959"/>
      <c r="DJ116" s="959"/>
      <c r="DK116" s="960"/>
      <c r="DL116" s="961" t="s">
        <v>453</v>
      </c>
      <c r="DM116" s="959"/>
      <c r="DN116" s="959"/>
      <c r="DO116" s="959"/>
      <c r="DP116" s="960"/>
      <c r="DQ116" s="961" t="s">
        <v>443</v>
      </c>
      <c r="DR116" s="959"/>
      <c r="DS116" s="959"/>
      <c r="DT116" s="959"/>
      <c r="DU116" s="960"/>
      <c r="DV116" s="962" t="s">
        <v>446</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320555</v>
      </c>
      <c r="AB117" s="979"/>
      <c r="AC117" s="979"/>
      <c r="AD117" s="979"/>
      <c r="AE117" s="980"/>
      <c r="AF117" s="981">
        <v>367012</v>
      </c>
      <c r="AG117" s="979"/>
      <c r="AH117" s="979"/>
      <c r="AI117" s="979"/>
      <c r="AJ117" s="980"/>
      <c r="AK117" s="981">
        <v>414880</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442</v>
      </c>
      <c r="BR117" s="926"/>
      <c r="BS117" s="926"/>
      <c r="BT117" s="926"/>
      <c r="BU117" s="926"/>
      <c r="BV117" s="926" t="s">
        <v>442</v>
      </c>
      <c r="BW117" s="926"/>
      <c r="BX117" s="926"/>
      <c r="BY117" s="926"/>
      <c r="BZ117" s="926"/>
      <c r="CA117" s="926" t="s">
        <v>442</v>
      </c>
      <c r="CB117" s="926"/>
      <c r="CC117" s="926"/>
      <c r="CD117" s="926"/>
      <c r="CE117" s="926"/>
      <c r="CF117" s="920" t="s">
        <v>446</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446</v>
      </c>
      <c r="DH117" s="959"/>
      <c r="DI117" s="959"/>
      <c r="DJ117" s="959"/>
      <c r="DK117" s="960"/>
      <c r="DL117" s="961" t="s">
        <v>446</v>
      </c>
      <c r="DM117" s="959"/>
      <c r="DN117" s="959"/>
      <c r="DO117" s="959"/>
      <c r="DP117" s="960"/>
      <c r="DQ117" s="961" t="s">
        <v>442</v>
      </c>
      <c r="DR117" s="959"/>
      <c r="DS117" s="959"/>
      <c r="DT117" s="959"/>
      <c r="DU117" s="960"/>
      <c r="DV117" s="962" t="s">
        <v>442</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408</v>
      </c>
      <c r="BR118" s="1000"/>
      <c r="BS118" s="1000"/>
      <c r="BT118" s="1000"/>
      <c r="BU118" s="1000"/>
      <c r="BV118" s="1000" t="s">
        <v>470</v>
      </c>
      <c r="BW118" s="1000"/>
      <c r="BX118" s="1000"/>
      <c r="BY118" s="1000"/>
      <c r="BZ118" s="1000"/>
      <c r="CA118" s="1000" t="s">
        <v>408</v>
      </c>
      <c r="CB118" s="1000"/>
      <c r="CC118" s="1000"/>
      <c r="CD118" s="1000"/>
      <c r="CE118" s="1000"/>
      <c r="CF118" s="920" t="s">
        <v>408</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408</v>
      </c>
      <c r="DH118" s="959"/>
      <c r="DI118" s="959"/>
      <c r="DJ118" s="959"/>
      <c r="DK118" s="960"/>
      <c r="DL118" s="961" t="s">
        <v>408</v>
      </c>
      <c r="DM118" s="959"/>
      <c r="DN118" s="959"/>
      <c r="DO118" s="959"/>
      <c r="DP118" s="960"/>
      <c r="DQ118" s="961" t="s">
        <v>408</v>
      </c>
      <c r="DR118" s="959"/>
      <c r="DS118" s="959"/>
      <c r="DT118" s="959"/>
      <c r="DU118" s="960"/>
      <c r="DV118" s="962" t="s">
        <v>408</v>
      </c>
      <c r="DW118" s="963"/>
      <c r="DX118" s="963"/>
      <c r="DY118" s="963"/>
      <c r="DZ118" s="964"/>
    </row>
    <row r="119" spans="1:130" s="230" customFormat="1" ht="26.25" customHeight="1" x14ac:dyDescent="0.2">
      <c r="A119" s="1057"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472</v>
      </c>
      <c r="AB119" s="900"/>
      <c r="AC119" s="900"/>
      <c r="AD119" s="900"/>
      <c r="AE119" s="901"/>
      <c r="AF119" s="902" t="s">
        <v>473</v>
      </c>
      <c r="AG119" s="900"/>
      <c r="AH119" s="900"/>
      <c r="AI119" s="900"/>
      <c r="AJ119" s="901"/>
      <c r="AK119" s="902" t="s">
        <v>473</v>
      </c>
      <c r="AL119" s="900"/>
      <c r="AM119" s="900"/>
      <c r="AN119" s="900"/>
      <c r="AO119" s="901"/>
      <c r="AP119" s="903" t="s">
        <v>470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474</v>
      </c>
      <c r="BP119" s="1005"/>
      <c r="BQ119" s="999">
        <v>3999678</v>
      </c>
      <c r="BR119" s="1000"/>
      <c r="BS119" s="1000"/>
      <c r="BT119" s="1000"/>
      <c r="BU119" s="1000"/>
      <c r="BV119" s="1000">
        <v>3995808</v>
      </c>
      <c r="BW119" s="1000"/>
      <c r="BX119" s="1000"/>
      <c r="BY119" s="1000"/>
      <c r="BZ119" s="1000"/>
      <c r="CA119" s="1000">
        <v>3804882</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472</v>
      </c>
      <c r="DH119" s="986"/>
      <c r="DI119" s="986"/>
      <c r="DJ119" s="986"/>
      <c r="DK119" s="987"/>
      <c r="DL119" s="985" t="s">
        <v>408</v>
      </c>
      <c r="DM119" s="986"/>
      <c r="DN119" s="986"/>
      <c r="DO119" s="986"/>
      <c r="DP119" s="987"/>
      <c r="DQ119" s="985" t="s">
        <v>408</v>
      </c>
      <c r="DR119" s="986"/>
      <c r="DS119" s="986"/>
      <c r="DT119" s="986"/>
      <c r="DU119" s="987"/>
      <c r="DV119" s="988" t="s">
        <v>408</v>
      </c>
      <c r="DW119" s="989"/>
      <c r="DX119" s="989"/>
      <c r="DY119" s="989"/>
      <c r="DZ119" s="990"/>
    </row>
    <row r="120" spans="1:130" s="230" customFormat="1" ht="26.25" customHeight="1" x14ac:dyDescent="0.2">
      <c r="A120" s="1058"/>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470</v>
      </c>
      <c r="AB120" s="959"/>
      <c r="AC120" s="959"/>
      <c r="AD120" s="959"/>
      <c r="AE120" s="960"/>
      <c r="AF120" s="961" t="s">
        <v>408</v>
      </c>
      <c r="AG120" s="959"/>
      <c r="AH120" s="959"/>
      <c r="AI120" s="959"/>
      <c r="AJ120" s="960"/>
      <c r="AK120" s="961" t="s">
        <v>408</v>
      </c>
      <c r="AL120" s="959"/>
      <c r="AM120" s="959"/>
      <c r="AN120" s="959"/>
      <c r="AO120" s="960"/>
      <c r="AP120" s="962" t="s">
        <v>408</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663924</v>
      </c>
      <c r="BR120" s="931"/>
      <c r="BS120" s="931"/>
      <c r="BT120" s="931"/>
      <c r="BU120" s="931"/>
      <c r="BV120" s="931">
        <v>576554</v>
      </c>
      <c r="BW120" s="931"/>
      <c r="BX120" s="931"/>
      <c r="BY120" s="931"/>
      <c r="BZ120" s="931"/>
      <c r="CA120" s="931">
        <v>661271</v>
      </c>
      <c r="CB120" s="931"/>
      <c r="CC120" s="931"/>
      <c r="CD120" s="931"/>
      <c r="CE120" s="931"/>
      <c r="CF120" s="944">
        <v>90.6</v>
      </c>
      <c r="CG120" s="945"/>
      <c r="CH120" s="945"/>
      <c r="CI120" s="945"/>
      <c r="CJ120" s="945"/>
      <c r="CK120" s="1006" t="s">
        <v>478</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382760</v>
      </c>
      <c r="DH120" s="931"/>
      <c r="DI120" s="931"/>
      <c r="DJ120" s="931"/>
      <c r="DK120" s="931"/>
      <c r="DL120" s="931">
        <v>392711</v>
      </c>
      <c r="DM120" s="931"/>
      <c r="DN120" s="931"/>
      <c r="DO120" s="931"/>
      <c r="DP120" s="931"/>
      <c r="DQ120" s="931">
        <v>358643</v>
      </c>
      <c r="DR120" s="931"/>
      <c r="DS120" s="931"/>
      <c r="DT120" s="931"/>
      <c r="DU120" s="931"/>
      <c r="DV120" s="932">
        <v>49.1</v>
      </c>
      <c r="DW120" s="932"/>
      <c r="DX120" s="932"/>
      <c r="DY120" s="932"/>
      <c r="DZ120" s="933"/>
    </row>
    <row r="121" spans="1:130" s="230" customFormat="1" ht="26.25" customHeight="1" x14ac:dyDescent="0.2">
      <c r="A121" s="1058"/>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408</v>
      </c>
      <c r="AB121" s="959"/>
      <c r="AC121" s="959"/>
      <c r="AD121" s="959"/>
      <c r="AE121" s="960"/>
      <c r="AF121" s="961" t="s">
        <v>473</v>
      </c>
      <c r="AG121" s="959"/>
      <c r="AH121" s="959"/>
      <c r="AI121" s="959"/>
      <c r="AJ121" s="960"/>
      <c r="AK121" s="961" t="s">
        <v>408</v>
      </c>
      <c r="AL121" s="959"/>
      <c r="AM121" s="959"/>
      <c r="AN121" s="959"/>
      <c r="AO121" s="960"/>
      <c r="AP121" s="962" t="s">
        <v>408</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147740</v>
      </c>
      <c r="BR121" s="926"/>
      <c r="BS121" s="926"/>
      <c r="BT121" s="926"/>
      <c r="BU121" s="926"/>
      <c r="BV121" s="926">
        <v>136809</v>
      </c>
      <c r="BW121" s="926"/>
      <c r="BX121" s="926"/>
      <c r="BY121" s="926"/>
      <c r="BZ121" s="926"/>
      <c r="CA121" s="926">
        <v>126550</v>
      </c>
      <c r="CB121" s="926"/>
      <c r="CC121" s="926"/>
      <c r="CD121" s="926"/>
      <c r="CE121" s="926"/>
      <c r="CF121" s="920">
        <v>17.3</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307092</v>
      </c>
      <c r="DH121" s="926"/>
      <c r="DI121" s="926"/>
      <c r="DJ121" s="926"/>
      <c r="DK121" s="926"/>
      <c r="DL121" s="926">
        <v>299963</v>
      </c>
      <c r="DM121" s="926"/>
      <c r="DN121" s="926"/>
      <c r="DO121" s="926"/>
      <c r="DP121" s="926"/>
      <c r="DQ121" s="926">
        <v>322784</v>
      </c>
      <c r="DR121" s="926"/>
      <c r="DS121" s="926"/>
      <c r="DT121" s="926"/>
      <c r="DU121" s="926"/>
      <c r="DV121" s="927">
        <v>44.2</v>
      </c>
      <c r="DW121" s="927"/>
      <c r="DX121" s="927"/>
      <c r="DY121" s="927"/>
      <c r="DZ121" s="928"/>
    </row>
    <row r="122" spans="1:130" s="230" customFormat="1" ht="26.25" customHeight="1" x14ac:dyDescent="0.2">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408</v>
      </c>
      <c r="AB122" s="959"/>
      <c r="AC122" s="959"/>
      <c r="AD122" s="959"/>
      <c r="AE122" s="960"/>
      <c r="AF122" s="961" t="s">
        <v>408</v>
      </c>
      <c r="AG122" s="959"/>
      <c r="AH122" s="959"/>
      <c r="AI122" s="959"/>
      <c r="AJ122" s="960"/>
      <c r="AK122" s="961" t="s">
        <v>408</v>
      </c>
      <c r="AL122" s="959"/>
      <c r="AM122" s="959"/>
      <c r="AN122" s="959"/>
      <c r="AO122" s="960"/>
      <c r="AP122" s="962" t="s">
        <v>408</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2591564</v>
      </c>
      <c r="BR122" s="1000"/>
      <c r="BS122" s="1000"/>
      <c r="BT122" s="1000"/>
      <c r="BU122" s="1000"/>
      <c r="BV122" s="1000">
        <v>2636242</v>
      </c>
      <c r="BW122" s="1000"/>
      <c r="BX122" s="1000"/>
      <c r="BY122" s="1000"/>
      <c r="BZ122" s="1000"/>
      <c r="CA122" s="1000">
        <v>2493812</v>
      </c>
      <c r="CB122" s="1000"/>
      <c r="CC122" s="1000"/>
      <c r="CD122" s="1000"/>
      <c r="CE122" s="1000"/>
      <c r="CF122" s="1017">
        <v>341.5</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473</v>
      </c>
      <c r="DH122" s="926"/>
      <c r="DI122" s="926"/>
      <c r="DJ122" s="926"/>
      <c r="DK122" s="926"/>
      <c r="DL122" s="926" t="s">
        <v>473</v>
      </c>
      <c r="DM122" s="926"/>
      <c r="DN122" s="926"/>
      <c r="DO122" s="926"/>
      <c r="DP122" s="926"/>
      <c r="DQ122" s="926" t="s">
        <v>408</v>
      </c>
      <c r="DR122" s="926"/>
      <c r="DS122" s="926"/>
      <c r="DT122" s="926"/>
      <c r="DU122" s="926"/>
      <c r="DV122" s="927" t="s">
        <v>408</v>
      </c>
      <c r="DW122" s="927"/>
      <c r="DX122" s="927"/>
      <c r="DY122" s="927"/>
      <c r="DZ122" s="928"/>
    </row>
    <row r="123" spans="1:130" s="230" customFormat="1" ht="26.25" customHeight="1" x14ac:dyDescent="0.2">
      <c r="A123" s="1058"/>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408</v>
      </c>
      <c r="AB123" s="959"/>
      <c r="AC123" s="959"/>
      <c r="AD123" s="959"/>
      <c r="AE123" s="960"/>
      <c r="AF123" s="961" t="s">
        <v>408</v>
      </c>
      <c r="AG123" s="959"/>
      <c r="AH123" s="959"/>
      <c r="AI123" s="959"/>
      <c r="AJ123" s="960"/>
      <c r="AK123" s="961" t="s">
        <v>408</v>
      </c>
      <c r="AL123" s="959"/>
      <c r="AM123" s="959"/>
      <c r="AN123" s="959"/>
      <c r="AO123" s="960"/>
      <c r="AP123" s="962" t="s">
        <v>408</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483</v>
      </c>
      <c r="BP123" s="1005"/>
      <c r="BQ123" s="1064">
        <v>3403228</v>
      </c>
      <c r="BR123" s="1031"/>
      <c r="BS123" s="1031"/>
      <c r="BT123" s="1031"/>
      <c r="BU123" s="1031"/>
      <c r="BV123" s="1031">
        <v>3349605</v>
      </c>
      <c r="BW123" s="1031"/>
      <c r="BX123" s="1031"/>
      <c r="BY123" s="1031"/>
      <c r="BZ123" s="1031"/>
      <c r="CA123" s="1031">
        <v>3281633</v>
      </c>
      <c r="CB123" s="1031"/>
      <c r="CC123" s="1031"/>
      <c r="CD123" s="1031"/>
      <c r="CE123" s="1031"/>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408</v>
      </c>
      <c r="DH123" s="959"/>
      <c r="DI123" s="959"/>
      <c r="DJ123" s="959"/>
      <c r="DK123" s="960"/>
      <c r="DL123" s="961" t="s">
        <v>408</v>
      </c>
      <c r="DM123" s="959"/>
      <c r="DN123" s="959"/>
      <c r="DO123" s="959"/>
      <c r="DP123" s="960"/>
      <c r="DQ123" s="961" t="s">
        <v>408</v>
      </c>
      <c r="DR123" s="959"/>
      <c r="DS123" s="959"/>
      <c r="DT123" s="959"/>
      <c r="DU123" s="960"/>
      <c r="DV123" s="962" t="s">
        <v>408</v>
      </c>
      <c r="DW123" s="963"/>
      <c r="DX123" s="963"/>
      <c r="DY123" s="963"/>
      <c r="DZ123" s="964"/>
    </row>
    <row r="124" spans="1:130" s="230" customFormat="1" ht="26.25" customHeight="1" thickBot="1" x14ac:dyDescent="0.25">
      <c r="A124" s="1058"/>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473</v>
      </c>
      <c r="AB124" s="959"/>
      <c r="AC124" s="959"/>
      <c r="AD124" s="959"/>
      <c r="AE124" s="960"/>
      <c r="AF124" s="961" t="s">
        <v>408</v>
      </c>
      <c r="AG124" s="959"/>
      <c r="AH124" s="959"/>
      <c r="AI124" s="959"/>
      <c r="AJ124" s="960"/>
      <c r="AK124" s="961" t="s">
        <v>408</v>
      </c>
      <c r="AL124" s="959"/>
      <c r="AM124" s="959"/>
      <c r="AN124" s="959"/>
      <c r="AO124" s="960"/>
      <c r="AP124" s="962" t="s">
        <v>408</v>
      </c>
      <c r="AQ124" s="963"/>
      <c r="AR124" s="963"/>
      <c r="AS124" s="963"/>
      <c r="AT124" s="964"/>
      <c r="AU124" s="1060" t="s">
        <v>485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92.6</v>
      </c>
      <c r="BR124" s="1027"/>
      <c r="BS124" s="1027"/>
      <c r="BT124" s="1027"/>
      <c r="BU124" s="1027"/>
      <c r="BV124" s="1027">
        <v>88.3</v>
      </c>
      <c r="BW124" s="1027"/>
      <c r="BX124" s="1027"/>
      <c r="BY124" s="1027"/>
      <c r="BZ124" s="1027"/>
      <c r="CA124" s="1027">
        <v>71.599999999999994</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408</v>
      </c>
      <c r="DH124" s="986"/>
      <c r="DI124" s="986"/>
      <c r="DJ124" s="986"/>
      <c r="DK124" s="987"/>
      <c r="DL124" s="985" t="s">
        <v>408</v>
      </c>
      <c r="DM124" s="986"/>
      <c r="DN124" s="986"/>
      <c r="DO124" s="986"/>
      <c r="DP124" s="987"/>
      <c r="DQ124" s="985" t="s">
        <v>408</v>
      </c>
      <c r="DR124" s="986"/>
      <c r="DS124" s="986"/>
      <c r="DT124" s="986"/>
      <c r="DU124" s="987"/>
      <c r="DV124" s="988" t="s">
        <v>408</v>
      </c>
      <c r="DW124" s="989"/>
      <c r="DX124" s="989"/>
      <c r="DY124" s="989"/>
      <c r="DZ124" s="990"/>
    </row>
    <row r="125" spans="1:130" s="230" customFormat="1" ht="26.25" customHeight="1" x14ac:dyDescent="0.2">
      <c r="A125" s="1058"/>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408</v>
      </c>
      <c r="AB125" s="959"/>
      <c r="AC125" s="959"/>
      <c r="AD125" s="959"/>
      <c r="AE125" s="960"/>
      <c r="AF125" s="961" t="s">
        <v>470</v>
      </c>
      <c r="AG125" s="959"/>
      <c r="AH125" s="959"/>
      <c r="AI125" s="959"/>
      <c r="AJ125" s="960"/>
      <c r="AK125" s="961" t="s">
        <v>408</v>
      </c>
      <c r="AL125" s="959"/>
      <c r="AM125" s="959"/>
      <c r="AN125" s="959"/>
      <c r="AO125" s="960"/>
      <c r="AP125" s="962" t="s">
        <v>470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408</v>
      </c>
      <c r="DH125" s="931"/>
      <c r="DI125" s="931"/>
      <c r="DJ125" s="931"/>
      <c r="DK125" s="931"/>
      <c r="DL125" s="931" t="s">
        <v>470</v>
      </c>
      <c r="DM125" s="931"/>
      <c r="DN125" s="931"/>
      <c r="DO125" s="931"/>
      <c r="DP125" s="931"/>
      <c r="DQ125" s="931" t="s">
        <v>472</v>
      </c>
      <c r="DR125" s="931"/>
      <c r="DS125" s="931"/>
      <c r="DT125" s="931"/>
      <c r="DU125" s="931"/>
      <c r="DV125" s="932" t="s">
        <v>408</v>
      </c>
      <c r="DW125" s="932"/>
      <c r="DX125" s="932"/>
      <c r="DY125" s="932"/>
      <c r="DZ125" s="933"/>
    </row>
    <row r="126" spans="1:130" s="230" customFormat="1" ht="26.25" customHeight="1" thickBot="1" x14ac:dyDescent="0.25">
      <c r="A126" s="1058"/>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408</v>
      </c>
      <c r="AB126" s="959"/>
      <c r="AC126" s="959"/>
      <c r="AD126" s="959"/>
      <c r="AE126" s="960"/>
      <c r="AF126" s="961" t="s">
        <v>408</v>
      </c>
      <c r="AG126" s="959"/>
      <c r="AH126" s="959"/>
      <c r="AI126" s="959"/>
      <c r="AJ126" s="960"/>
      <c r="AK126" s="961" t="s">
        <v>408</v>
      </c>
      <c r="AL126" s="959"/>
      <c r="AM126" s="959"/>
      <c r="AN126" s="959"/>
      <c r="AO126" s="960"/>
      <c r="AP126" s="962" t="s">
        <v>408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408</v>
      </c>
      <c r="DH126" s="926"/>
      <c r="DI126" s="926"/>
      <c r="DJ126" s="926"/>
      <c r="DK126" s="926"/>
      <c r="DL126" s="926" t="s">
        <v>470</v>
      </c>
      <c r="DM126" s="926"/>
      <c r="DN126" s="926"/>
      <c r="DO126" s="926"/>
      <c r="DP126" s="926"/>
      <c r="DQ126" s="926" t="s">
        <v>408</v>
      </c>
      <c r="DR126" s="926"/>
      <c r="DS126" s="926"/>
      <c r="DT126" s="926"/>
      <c r="DU126" s="926"/>
      <c r="DV126" s="927" t="s">
        <v>470</v>
      </c>
      <c r="DW126" s="927"/>
      <c r="DX126" s="927"/>
      <c r="DY126" s="927"/>
      <c r="DZ126" s="928"/>
    </row>
    <row r="127" spans="1:130" s="230" customFormat="1" ht="26.25" customHeight="1" x14ac:dyDescent="0.2">
      <c r="A127" s="1059"/>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408</v>
      </c>
      <c r="AB127" s="959"/>
      <c r="AC127" s="959"/>
      <c r="AD127" s="959"/>
      <c r="AE127" s="960"/>
      <c r="AF127" s="961" t="s">
        <v>408</v>
      </c>
      <c r="AG127" s="959"/>
      <c r="AH127" s="959"/>
      <c r="AI127" s="959"/>
      <c r="AJ127" s="960"/>
      <c r="AK127" s="961" t="s">
        <v>408</v>
      </c>
      <c r="AL127" s="959"/>
      <c r="AM127" s="959"/>
      <c r="AN127" s="959"/>
      <c r="AO127" s="960"/>
      <c r="AP127" s="962" t="s">
        <v>408</v>
      </c>
      <c r="AQ127" s="963"/>
      <c r="AR127" s="963"/>
      <c r="AS127" s="963"/>
      <c r="AT127" s="964"/>
      <c r="AU127" s="232"/>
      <c r="AV127" s="232"/>
      <c r="AW127" s="232"/>
      <c r="AX127" s="1032" t="s">
        <v>491</v>
      </c>
      <c r="AY127" s="1033"/>
      <c r="AZ127" s="1033"/>
      <c r="BA127" s="1033"/>
      <c r="BB127" s="1033"/>
      <c r="BC127" s="1033"/>
      <c r="BD127" s="1033"/>
      <c r="BE127" s="1034"/>
      <c r="BF127" s="1035" t="s">
        <v>492</v>
      </c>
      <c r="BG127" s="1033"/>
      <c r="BH127" s="1033"/>
      <c r="BI127" s="1033"/>
      <c r="BJ127" s="1033"/>
      <c r="BK127" s="1033"/>
      <c r="BL127" s="1034"/>
      <c r="BM127" s="1035" t="s">
        <v>493</v>
      </c>
      <c r="BN127" s="1033"/>
      <c r="BO127" s="1033"/>
      <c r="BP127" s="1033"/>
      <c r="BQ127" s="1033"/>
      <c r="BR127" s="1033"/>
      <c r="BS127" s="1034"/>
      <c r="BT127" s="1035" t="s">
        <v>494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408</v>
      </c>
      <c r="DH127" s="926"/>
      <c r="DI127" s="926"/>
      <c r="DJ127" s="926"/>
      <c r="DK127" s="926"/>
      <c r="DL127" s="926" t="s">
        <v>408</v>
      </c>
      <c r="DM127" s="926"/>
      <c r="DN127" s="926"/>
      <c r="DO127" s="926"/>
      <c r="DP127" s="926"/>
      <c r="DQ127" s="926" t="s">
        <v>408</v>
      </c>
      <c r="DR127" s="926"/>
      <c r="DS127" s="926"/>
      <c r="DT127" s="926"/>
      <c r="DU127" s="926"/>
      <c r="DV127" s="927" t="s">
        <v>470</v>
      </c>
      <c r="DW127" s="927"/>
      <c r="DX127" s="927"/>
      <c r="DY127" s="927"/>
      <c r="DZ127" s="928"/>
    </row>
    <row r="128" spans="1:130" s="230" customFormat="1" ht="26.25" customHeight="1" thickBot="1" x14ac:dyDescent="0.25">
      <c r="A128" s="1042" t="s">
        <v>496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497</v>
      </c>
      <c r="X128" s="1044"/>
      <c r="Y128" s="1044"/>
      <c r="Z128" s="1045"/>
      <c r="AA128" s="1046">
        <v>16058</v>
      </c>
      <c r="AB128" s="1047"/>
      <c r="AC128" s="1047"/>
      <c r="AD128" s="1047"/>
      <c r="AE128" s="1048"/>
      <c r="AF128" s="1049">
        <v>18150</v>
      </c>
      <c r="AG128" s="1047"/>
      <c r="AH128" s="1047"/>
      <c r="AI128" s="1047"/>
      <c r="AJ128" s="1048"/>
      <c r="AK128" s="1049">
        <v>20229</v>
      </c>
      <c r="AL128" s="1047"/>
      <c r="AM128" s="1047"/>
      <c r="AN128" s="1047"/>
      <c r="AO128" s="1048"/>
      <c r="AP128" s="1050"/>
      <c r="AQ128" s="1051"/>
      <c r="AR128" s="1051"/>
      <c r="AS128" s="1051"/>
      <c r="AT128" s="1052"/>
      <c r="AU128" s="232"/>
      <c r="AV128" s="232"/>
      <c r="AW128" s="232"/>
      <c r="AX128" s="896" t="s">
        <v>498</v>
      </c>
      <c r="AY128" s="897"/>
      <c r="AZ128" s="897"/>
      <c r="BA128" s="897"/>
      <c r="BB128" s="897"/>
      <c r="BC128" s="897"/>
      <c r="BD128" s="897"/>
      <c r="BE128" s="898"/>
      <c r="BF128" s="1053" t="s">
        <v>408</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499</v>
      </c>
      <c r="CQ128" s="726"/>
      <c r="CR128" s="726"/>
      <c r="CS128" s="726"/>
      <c r="CT128" s="726"/>
      <c r="CU128" s="726"/>
      <c r="CV128" s="726"/>
      <c r="CW128" s="726"/>
      <c r="CX128" s="726"/>
      <c r="CY128" s="726"/>
      <c r="CZ128" s="726"/>
      <c r="DA128" s="726"/>
      <c r="DB128" s="726"/>
      <c r="DC128" s="726"/>
      <c r="DD128" s="726"/>
      <c r="DE128" s="726"/>
      <c r="DF128" s="1037"/>
      <c r="DG128" s="1038" t="s">
        <v>408</v>
      </c>
      <c r="DH128" s="1039"/>
      <c r="DI128" s="1039"/>
      <c r="DJ128" s="1039"/>
      <c r="DK128" s="1039"/>
      <c r="DL128" s="1039" t="s">
        <v>141</v>
      </c>
      <c r="DM128" s="1039"/>
      <c r="DN128" s="1039"/>
      <c r="DO128" s="1039"/>
      <c r="DP128" s="1039"/>
      <c r="DQ128" s="1039" t="s">
        <v>408</v>
      </c>
      <c r="DR128" s="1039"/>
      <c r="DS128" s="1039"/>
      <c r="DT128" s="1039"/>
      <c r="DU128" s="1039"/>
      <c r="DV128" s="1040" t="s">
        <v>408</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877272</v>
      </c>
      <c r="AB129" s="959"/>
      <c r="AC129" s="959"/>
      <c r="AD129" s="959"/>
      <c r="AE129" s="960"/>
      <c r="AF129" s="961">
        <v>999109</v>
      </c>
      <c r="AG129" s="959"/>
      <c r="AH129" s="959"/>
      <c r="AI129" s="959"/>
      <c r="AJ129" s="960"/>
      <c r="AK129" s="961">
        <v>1034961</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472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233617</v>
      </c>
      <c r="AB130" s="959"/>
      <c r="AC130" s="959"/>
      <c r="AD130" s="959"/>
      <c r="AE130" s="960"/>
      <c r="AF130" s="961">
        <v>267675</v>
      </c>
      <c r="AG130" s="959"/>
      <c r="AH130" s="959"/>
      <c r="AI130" s="959"/>
      <c r="AJ130" s="960"/>
      <c r="AK130" s="961">
        <v>304761</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11.4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643655</v>
      </c>
      <c r="AB131" s="986"/>
      <c r="AC131" s="986"/>
      <c r="AD131" s="986"/>
      <c r="AE131" s="987"/>
      <c r="AF131" s="985">
        <v>731434</v>
      </c>
      <c r="AG131" s="986"/>
      <c r="AH131" s="986"/>
      <c r="AI131" s="986"/>
      <c r="AJ131" s="987"/>
      <c r="AK131" s="985">
        <v>730200</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v>71.599999999999994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11.012110529999999</v>
      </c>
      <c r="AB132" s="1097"/>
      <c r="AC132" s="1097"/>
      <c r="AD132" s="1097"/>
      <c r="AE132" s="1098"/>
      <c r="AF132" s="1099">
        <v>11.099702779999999</v>
      </c>
      <c r="AG132" s="1097"/>
      <c r="AH132" s="1097"/>
      <c r="AI132" s="1097"/>
      <c r="AJ132" s="1098"/>
      <c r="AK132" s="1099">
        <v>12.31032594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10.3</v>
      </c>
      <c r="AB133" s="1080"/>
      <c r="AC133" s="1080"/>
      <c r="AD133" s="1080"/>
      <c r="AE133" s="1081"/>
      <c r="AF133" s="1079">
        <v>10.5</v>
      </c>
      <c r="AG133" s="1080"/>
      <c r="AH133" s="1080"/>
      <c r="AI133" s="1080"/>
      <c r="AJ133" s="1081"/>
      <c r="AK133" s="1079">
        <v>11.4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9NyQY1OvdiZrlRVHF2oTVtyshVEiA037s0QX6CBZlpWhw47YQ+3Xhw1TzB2TIiUNOzy8WTspbWw2tBZq8s+8w==" saltValue="7PM0HvTUFm+LWeTmP4cP6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55" zoomScaleNormal="85" zoomScaleSheetLayoutView="5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olaLzRWqmvekjIS0YNuMESflreWAG9ri7qVPgy1Og+v1zwg54O95uvgI22f2+uzGPerhpneOznvszHVTuz5/Q==" saltValue="Wriv93MCbYYqkggH8wP4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RWUcq/zYbDHrX+PtbWY9mds4Z2ibUeFo+Ct7fr/g+PZ/4zXokJdRHgDR/XAYEZT6kT2Vz/1DrjU347hRjuG8A==" saltValue="esfvzkvUgqbEz/89zVDV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351055</v>
      </c>
      <c r="AP9" s="281">
        <v>570821</v>
      </c>
      <c r="AQ9" s="282">
        <v>255467</v>
      </c>
      <c r="AR9" s="283">
        <v>123.4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31568</v>
      </c>
      <c r="AP10" s="284">
        <v>51330</v>
      </c>
      <c r="AQ10" s="285">
        <v>29275</v>
      </c>
      <c r="AR10" s="286">
        <v>75.3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t="s">
        <v>521</v>
      </c>
      <c r="AP11" s="284" t="s">
        <v>521</v>
      </c>
      <c r="AQ11" s="285">
        <v>3959</v>
      </c>
      <c r="AR11" s="286" t="s">
        <v>521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522</v>
      </c>
      <c r="AL12" s="1117"/>
      <c r="AM12" s="1117"/>
      <c r="AN12" s="1118"/>
      <c r="AO12" s="284" t="s">
        <v>521</v>
      </c>
      <c r="AP12" s="284" t="s">
        <v>521</v>
      </c>
      <c r="AQ12" s="285" t="s">
        <v>521</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12540</v>
      </c>
      <c r="AP13" s="284">
        <v>20390</v>
      </c>
      <c r="AQ13" s="285">
        <v>9349</v>
      </c>
      <c r="AR13" s="286">
        <v>118.1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2581</v>
      </c>
      <c r="AP14" s="284">
        <v>4197</v>
      </c>
      <c r="AQ14" s="285">
        <v>4659</v>
      </c>
      <c r="AR14" s="286">
        <v>-9.9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-20489</v>
      </c>
      <c r="AP15" s="284">
        <v>-33315</v>
      </c>
      <c r="AQ15" s="285">
        <v>-18111</v>
      </c>
      <c r="AR15" s="286">
        <v>83.9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377255</v>
      </c>
      <c r="AP16" s="284">
        <v>613423</v>
      </c>
      <c r="AQ16" s="285">
        <v>284598</v>
      </c>
      <c r="AR16" s="286">
        <v>115.5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47.15</v>
      </c>
      <c r="AP21" s="298">
        <v>25.07</v>
      </c>
      <c r="AQ21" s="299">
        <v>22.08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96.5</v>
      </c>
      <c r="AP22" s="303">
        <v>94.5</v>
      </c>
      <c r="AQ22" s="304">
        <v>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340027</v>
      </c>
      <c r="AP32" s="312">
        <v>552889</v>
      </c>
      <c r="AQ32" s="313">
        <v>156764</v>
      </c>
      <c r="AR32" s="314">
        <v>252.7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521</v>
      </c>
      <c r="AP34" s="312" t="s">
        <v>521</v>
      </c>
      <c r="AQ34" s="313" t="s">
        <v>521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71702</v>
      </c>
      <c r="AP35" s="312">
        <v>116589</v>
      </c>
      <c r="AQ35" s="313">
        <v>30923</v>
      </c>
      <c r="AR35" s="314">
        <v>277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2934</v>
      </c>
      <c r="AP36" s="312">
        <v>4771</v>
      </c>
      <c r="AQ36" s="313">
        <v>4657</v>
      </c>
      <c r="AR36" s="314">
        <v>2.4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521</v>
      </c>
      <c r="AP37" s="312" t="s">
        <v>521</v>
      </c>
      <c r="AQ37" s="313">
        <v>888</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v>217</v>
      </c>
      <c r="AP38" s="315">
        <v>353</v>
      </c>
      <c r="AQ38" s="316">
        <v>21</v>
      </c>
      <c r="AR38" s="304">
        <v>1581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-20229</v>
      </c>
      <c r="AP39" s="312">
        <v>-32893</v>
      </c>
      <c r="AQ39" s="313">
        <v>-6724</v>
      </c>
      <c r="AR39" s="314">
        <v>389.2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-304761</v>
      </c>
      <c r="AP40" s="312">
        <v>-495546</v>
      </c>
      <c r="AQ40" s="313">
        <v>-136123</v>
      </c>
      <c r="AR40" s="314">
        <v>264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89890</v>
      </c>
      <c r="AP41" s="312">
        <v>146163</v>
      </c>
      <c r="AQ41" s="313">
        <v>50405</v>
      </c>
      <c r="AR41" s="314">
        <v>190</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350523</v>
      </c>
      <c r="AN51" s="334">
        <v>549409</v>
      </c>
      <c r="AO51" s="335">
        <v>-25</v>
      </c>
      <c r="AP51" s="336">
        <v>271581</v>
      </c>
      <c r="AQ51" s="337">
        <v>-6.7</v>
      </c>
      <c r="AR51" s="338">
        <v>-18.3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146066</v>
      </c>
      <c r="AN52" s="342">
        <v>228944</v>
      </c>
      <c r="AO52" s="343">
        <v>0.6</v>
      </c>
      <c r="AP52" s="344">
        <v>117844</v>
      </c>
      <c r="AQ52" s="345">
        <v>-1</v>
      </c>
      <c r="AR52" s="346">
        <v>1.6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494343</v>
      </c>
      <c r="AN53" s="334">
        <v>767613</v>
      </c>
      <c r="AO53" s="335">
        <v>39.700000000000003</v>
      </c>
      <c r="AP53" s="336">
        <v>268375</v>
      </c>
      <c r="AQ53" s="337">
        <v>-1.2</v>
      </c>
      <c r="AR53" s="338">
        <v>40.9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184337</v>
      </c>
      <c r="AN54" s="342">
        <v>286238</v>
      </c>
      <c r="AO54" s="343">
        <v>25</v>
      </c>
      <c r="AP54" s="344">
        <v>119602</v>
      </c>
      <c r="AQ54" s="345">
        <v>1.5</v>
      </c>
      <c r="AR54" s="346">
        <v>23.5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538426</v>
      </c>
      <c r="AN55" s="334">
        <v>834769</v>
      </c>
      <c r="AO55" s="335">
        <v>8.6999999999999993</v>
      </c>
      <c r="AP55" s="336">
        <v>301035</v>
      </c>
      <c r="AQ55" s="337">
        <v>12.2</v>
      </c>
      <c r="AR55" s="338">
        <v>-3.5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261886</v>
      </c>
      <c r="AN56" s="342">
        <v>406025</v>
      </c>
      <c r="AO56" s="343">
        <v>41.8</v>
      </c>
      <c r="AP56" s="344">
        <v>154376</v>
      </c>
      <c r="AQ56" s="345">
        <v>29.1</v>
      </c>
      <c r="AR56" s="346">
        <v>12.7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616393</v>
      </c>
      <c r="AN57" s="334">
        <v>987809</v>
      </c>
      <c r="AO57" s="335">
        <v>18.3</v>
      </c>
      <c r="AP57" s="336">
        <v>362690</v>
      </c>
      <c r="AQ57" s="337">
        <v>20.5</v>
      </c>
      <c r="AR57" s="338">
        <v>-2.2000000000000002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11928</v>
      </c>
      <c r="AN58" s="342">
        <v>19115</v>
      </c>
      <c r="AO58" s="343">
        <v>-95.3</v>
      </c>
      <c r="AP58" s="344">
        <v>172580</v>
      </c>
      <c r="AQ58" s="345">
        <v>11.8</v>
      </c>
      <c r="AR58" s="346">
        <v>-107.1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221976</v>
      </c>
      <c r="AN59" s="334">
        <v>360937</v>
      </c>
      <c r="AO59" s="335">
        <v>-63.5</v>
      </c>
      <c r="AP59" s="336">
        <v>296093</v>
      </c>
      <c r="AQ59" s="337">
        <v>-18.399999999999999</v>
      </c>
      <c r="AR59" s="338">
        <v>-45.1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18003</v>
      </c>
      <c r="AN60" s="342">
        <v>29273</v>
      </c>
      <c r="AO60" s="343">
        <v>53.1</v>
      </c>
      <c r="AP60" s="344">
        <v>140545</v>
      </c>
      <c r="AQ60" s="345">
        <v>-18.600000000000001</v>
      </c>
      <c r="AR60" s="346">
        <v>71.7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444332</v>
      </c>
      <c r="AN61" s="349">
        <v>700107</v>
      </c>
      <c r="AO61" s="350">
        <v>-4.4000000000000004</v>
      </c>
      <c r="AP61" s="351">
        <v>299955</v>
      </c>
      <c r="AQ61" s="352">
        <v>1.3</v>
      </c>
      <c r="AR61" s="338">
        <v>-5.7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124444</v>
      </c>
      <c r="AN62" s="342">
        <v>193919</v>
      </c>
      <c r="AO62" s="343">
        <v>5</v>
      </c>
      <c r="AP62" s="344">
        <v>140989</v>
      </c>
      <c r="AQ62" s="345">
        <v>4.5999999999999996</v>
      </c>
      <c r="AR62" s="346">
        <v>0.4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kW8ctL04cL/YzNpSS4elvExWX6ffOLkynzFfIuWz/RvMiFDBamXOzyBk8jxjtrIAXExZ2s7GWcK8SxUfpf+b5w==" saltValue="5s1cQEbTIyWFJOG4sdBK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JP4Q/OAk4MT5/SK9b6wIgazZWJk2b+9NbVJ+2XQg2s9NCcP70PzrLQiO6I6nxQZMfBOlMYg4xtCraGtwMC0taQ==" saltValue="khRSaR8vpY9mZAxl1Etd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QoM2FM3XTiHxoBzGS8OjgULJyicWWT28V0z4I2oc+c9IMsBpDl6RhOTW3jDaZ07l3ntwlY5BuHjH5c+BzaBJpw==" saltValue="2wbGo13ZePlIbaKGcLbO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26.69</v>
      </c>
      <c r="G47" s="12">
        <v>14.65</v>
      </c>
      <c r="H47" s="12">
        <v>18.71</v>
      </c>
      <c r="I47" s="12">
        <v>23.56</v>
      </c>
      <c r="J47" s="13">
        <v>31.26</v>
      </c>
    </row>
    <row r="48" spans="2:10" ht="57.75" customHeight="1" x14ac:dyDescent="0.2">
      <c r="B48" s="14"/>
      <c r="C48" s="1141" t="s">
        <v>4</v>
      </c>
      <c r="D48" s="1141"/>
      <c r="E48" s="1142"/>
      <c r="F48" s="15">
        <v>8.56</v>
      </c>
      <c r="G48" s="16">
        <v>10.57</v>
      </c>
      <c r="H48" s="16">
        <v>7</v>
      </c>
      <c r="I48" s="16">
        <v>11.24</v>
      </c>
      <c r="J48" s="17">
        <v>6.24</v>
      </c>
    </row>
    <row r="49" spans="2:10" ht="57.75" customHeight="1" thickBot="1" x14ac:dyDescent="0.25">
      <c r="B49" s="18"/>
      <c r="C49" s="1143" t="s">
        <v>5</v>
      </c>
      <c r="D49" s="1143"/>
      <c r="E49" s="1144"/>
      <c r="F49" s="19" t="s">
        <v>568</v>
      </c>
      <c r="G49" s="20" t="s">
        <v>569</v>
      </c>
      <c r="H49" s="20">
        <v>2.16</v>
      </c>
      <c r="I49" s="20">
        <v>20.239999999999998</v>
      </c>
      <c r="J49" s="21">
        <v>3.91</v>
      </c>
    </row>
    <row r="50" spans="2:10" ht="13" x14ac:dyDescent="0.2"/>
  </sheetData>
  <sheetProtection algorithmName="SHA-512" hashValue="yP0naG9Dp/W93CLFxKhsWjDLhCabkDPugDnDKfxyP3/bJhY7CM4sUl/DKy3JrkV3AHWeNR6YaffMT+JEJ+sLKA==" saltValue="T1eu5z0O/LKJnOgDTv8Z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2024-03-13T06:56:47Z</cp:lastPrinted>
  <dcterms:created xsi:type="dcterms:W3CDTF">2024-02-05T02:45:09Z</dcterms:created>
  <dcterms:modified xsi:type="dcterms:W3CDTF">2024-03-27T09:45:35Z</dcterms:modified>
  <cp:category/>
</cp:coreProperties>
</file>